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egura\Downloads\"/>
    </mc:Choice>
  </mc:AlternateContent>
  <xr:revisionPtr revIDLastSave="2" documentId="8_{BB530B02-6A31-47AE-A061-111EB5C6AEBB}" xr6:coauthVersionLast="47" xr6:coauthVersionMax="47" xr10:uidLastSave="{8A58C6E7-8994-4371-9FA7-00FD2FB8CA74}"/>
  <bookViews>
    <workbookView xWindow="-120" yWindow="-120" windowWidth="20730" windowHeight="11040" xr2:uid="{00000000-000D-0000-FFFF-FFFF00000000}"/>
  </bookViews>
  <sheets>
    <sheet name="BALANCE" sheetId="1" r:id="rId1"/>
    <sheet name="Sigfe" sheetId="4" state="hidden" r:id="rId2"/>
    <sheet name="Hoja1" sheetId="5" state="hidden" r:id="rId3"/>
  </sheets>
  <definedNames>
    <definedName name="_xlnm._FilterDatabase" localSheetId="1" hidden="1">Sigfe!$A$7:$K$281</definedName>
    <definedName name="_xlnm.Print_Area" localSheetId="0">BALANCE!$B$3:$G$200</definedName>
    <definedName name="_xlnm.Print_Titles" localSheetId="0">BALANCE!$6:$7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8" i="1" l="1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O9" i="1"/>
  <c r="N9" i="1"/>
  <c r="M9" i="1"/>
  <c r="L9" i="1"/>
  <c r="O8" i="1"/>
  <c r="N8" i="1"/>
  <c r="L8" i="1"/>
  <c r="M8" i="1"/>
  <c r="G188" i="1"/>
  <c r="F188" i="1"/>
  <c r="D188" i="1"/>
  <c r="B97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C97" i="4"/>
  <c r="B98" i="4"/>
  <c r="C98" i="4"/>
  <c r="B99" i="4"/>
  <c r="C99" i="4"/>
  <c r="B100" i="4"/>
  <c r="C100" i="4"/>
  <c r="B101" i="4"/>
  <c r="C101" i="4"/>
  <c r="B102" i="4"/>
  <c r="C102" i="4"/>
  <c r="B103" i="4"/>
  <c r="C103" i="4"/>
  <c r="B104" i="4"/>
  <c r="C104" i="4"/>
  <c r="B105" i="4"/>
  <c r="C105" i="4"/>
  <c r="B106" i="4"/>
  <c r="C106" i="4"/>
  <c r="B107" i="4"/>
  <c r="C107" i="4"/>
  <c r="B108" i="4"/>
  <c r="C108" i="4"/>
  <c r="B109" i="4"/>
  <c r="C109" i="4"/>
  <c r="B110" i="4"/>
  <c r="C110" i="4"/>
  <c r="B111" i="4"/>
  <c r="C111" i="4"/>
  <c r="B112" i="4"/>
  <c r="C112" i="4"/>
  <c r="B113" i="4"/>
  <c r="C113" i="4"/>
  <c r="B114" i="4"/>
  <c r="C114" i="4"/>
  <c r="B115" i="4"/>
  <c r="C115" i="4"/>
  <c r="B116" i="4"/>
  <c r="C116" i="4"/>
  <c r="B117" i="4"/>
  <c r="C117" i="4"/>
  <c r="B118" i="4"/>
  <c r="C118" i="4"/>
  <c r="B119" i="4"/>
  <c r="C119" i="4"/>
  <c r="B120" i="4"/>
  <c r="C120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B142" i="4"/>
  <c r="C142" i="4"/>
  <c r="B143" i="4"/>
  <c r="C143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B161" i="4"/>
  <c r="C161" i="4"/>
  <c r="B162" i="4"/>
  <c r="C162" i="4"/>
  <c r="B163" i="4"/>
  <c r="C163" i="4"/>
  <c r="B164" i="4"/>
  <c r="C164" i="4"/>
  <c r="B165" i="4"/>
  <c r="C165" i="4"/>
  <c r="B166" i="4"/>
  <c r="C166" i="4"/>
  <c r="B167" i="4"/>
  <c r="C167" i="4"/>
  <c r="B168" i="4"/>
  <c r="C168" i="4"/>
  <c r="B169" i="4"/>
  <c r="C169" i="4"/>
  <c r="B170" i="4"/>
  <c r="C170" i="4"/>
  <c r="B171" i="4"/>
  <c r="C171" i="4"/>
  <c r="B172" i="4"/>
  <c r="C172" i="4"/>
  <c r="B173" i="4"/>
  <c r="C173" i="4"/>
  <c r="B174" i="4"/>
  <c r="C174" i="4"/>
  <c r="B175" i="4"/>
  <c r="C175" i="4"/>
  <c r="B176" i="4"/>
  <c r="C176" i="4"/>
  <c r="B177" i="4"/>
  <c r="C177" i="4"/>
  <c r="B178" i="4"/>
  <c r="C178" i="4"/>
  <c r="B179" i="4"/>
  <c r="C179" i="4"/>
  <c r="B180" i="4"/>
  <c r="C180" i="4"/>
  <c r="B181" i="4"/>
  <c r="C181" i="4"/>
  <c r="B182" i="4"/>
  <c r="C182" i="4"/>
  <c r="B183" i="4"/>
  <c r="C183" i="4"/>
  <c r="B184" i="4"/>
  <c r="C184" i="4"/>
  <c r="B185" i="4"/>
  <c r="C185" i="4"/>
  <c r="B186" i="4"/>
  <c r="C186" i="4"/>
  <c r="B187" i="4"/>
  <c r="C187" i="4"/>
  <c r="B188" i="4"/>
  <c r="C188" i="4"/>
  <c r="B189" i="4"/>
  <c r="C189" i="4"/>
  <c r="B190" i="4"/>
  <c r="C190" i="4"/>
  <c r="B191" i="4"/>
  <c r="C191" i="4"/>
  <c r="B192" i="4"/>
  <c r="C192" i="4"/>
  <c r="B193" i="4"/>
  <c r="C193" i="4"/>
  <c r="L10" i="1" l="1"/>
  <c r="M10" i="1"/>
  <c r="N10" i="1"/>
  <c r="O10" i="1" l="1"/>
  <c r="C8" i="4" l="1"/>
  <c r="B8" i="4"/>
</calcChain>
</file>

<file path=xl/sharedStrings.xml><?xml version="1.0" encoding="utf-8"?>
<sst xmlns="http://schemas.openxmlformats.org/spreadsheetml/2006/main" count="1065" uniqueCount="651">
  <si>
    <r>
      <rPr>
        <b/>
        <sz val="11"/>
        <color rgb="FF4D4D4D"/>
        <rFont val="Arial"/>
        <family val="2"/>
      </rPr>
      <t xml:space="preserve">CONTRALORÍA GENERAL DE LA REPÚBLICA
</t>
    </r>
    <r>
      <rPr>
        <b/>
        <sz val="10"/>
        <color rgb="FF4D4D4D"/>
        <rFont val="Arial"/>
        <family val="2"/>
      </rPr>
      <t xml:space="preserve">DIVISIÓN DE CONTABILIDAD Y FINANZAS PÚBLICAS
</t>
    </r>
    <r>
      <rPr>
        <sz val="11"/>
        <color rgb="FF4D4D4D"/>
        <rFont val="Arial MT"/>
        <family val="2"/>
      </rPr>
      <t>- 13</t>
    </r>
  </si>
  <si>
    <t>ANEXO N°2</t>
  </si>
  <si>
    <t>SISTEMA DE CONTABILIDAD GENERAL DE LA NACIÓN BALANCE DE COMPROBACION Y DE SALDOS (*)
Nombre del Servicio: Servicio Nacional de Capacitación y Empleo
Desde 01/01/2026 al 31/01/2026                         
En  Moneda  Nacional</t>
  </si>
  <si>
    <t>verificación</t>
  </si>
  <si>
    <r>
      <rPr>
        <b/>
        <sz val="10"/>
        <rFont val="Arial"/>
        <family val="2"/>
      </rPr>
      <t>CÓDIGO
(**)</t>
    </r>
  </si>
  <si>
    <t>CUENTAS DENOMINACIÓN</t>
  </si>
  <si>
    <r>
      <rPr>
        <b/>
        <sz val="10"/>
        <rFont val="Arial"/>
        <family val="2"/>
      </rPr>
      <t>SALDO INICIAL
DEL MES</t>
    </r>
  </si>
  <si>
    <t>DEL  MES</t>
  </si>
  <si>
    <t>SALDO FINAL DEL MES</t>
  </si>
  <si>
    <r>
      <rPr>
        <b/>
        <sz val="8"/>
        <rFont val="Arial"/>
        <family val="2"/>
      </rPr>
      <t>SALDO INICIAL
DEL MES</t>
    </r>
  </si>
  <si>
    <t>DÉBITOS</t>
  </si>
  <si>
    <t>CRÉDITOS</t>
  </si>
  <si>
    <t>11102</t>
  </si>
  <si>
    <t>Banco Estado</t>
  </si>
  <si>
    <t>Suma columnas</t>
  </si>
  <si>
    <t>114030101</t>
  </si>
  <si>
    <t>Fondos Bienes y Servicios de Consumo</t>
  </si>
  <si>
    <t>Total Bce.</t>
  </si>
  <si>
    <t>114030103</t>
  </si>
  <si>
    <t>Fondos Regionales Programas</t>
  </si>
  <si>
    <t>Diferencias</t>
  </si>
  <si>
    <t>1140302</t>
  </si>
  <si>
    <t>Fondos Fijos</t>
  </si>
  <si>
    <t>11406</t>
  </si>
  <si>
    <t>Anticipos Previsionales</t>
  </si>
  <si>
    <t>1140801</t>
  </si>
  <si>
    <t>Anticipo por Compensación Daños a Terceros</t>
  </si>
  <si>
    <t>1140802</t>
  </si>
  <si>
    <t>Anticipo por Devoluciones</t>
  </si>
  <si>
    <t>1140805</t>
  </si>
  <si>
    <t>Anticipo Indemnización Fondo Retiro Funcionarios P</t>
  </si>
  <si>
    <t>11498</t>
  </si>
  <si>
    <t>Deudores por Gastos Pagados en Exceso</t>
  </si>
  <si>
    <t>11505</t>
  </si>
  <si>
    <t>Cuentas por Cobrar - Transferencias Corrientes</t>
  </si>
  <si>
    <t>11507</t>
  </si>
  <si>
    <t>Cuentas por Cobrar - Ingresos de Operación</t>
  </si>
  <si>
    <t>11508</t>
  </si>
  <si>
    <t>Cuentas por Cobrar - Otros Ingresos Corrientes</t>
  </si>
  <si>
    <t>11509</t>
  </si>
  <si>
    <t>Cuentas por Cobrar - Aporte Fiscal</t>
  </si>
  <si>
    <t>11512</t>
  </si>
  <si>
    <t>Cuentas por Cobrar - Recuperación de Préstamos</t>
  </si>
  <si>
    <t>11602</t>
  </si>
  <si>
    <t>Detrimento en Recursos Disponibles</t>
  </si>
  <si>
    <t>11901</t>
  </si>
  <si>
    <t>Remesas Otorgadas</t>
  </si>
  <si>
    <t>11902</t>
  </si>
  <si>
    <t>Intermediación de Fondos</t>
  </si>
  <si>
    <t>1210101</t>
  </si>
  <si>
    <t>Deudores por recuperación de fondos DCAP</t>
  </si>
  <si>
    <t>1210102</t>
  </si>
  <si>
    <t>Deudores por Pago en Exceso Subsidio Sute</t>
  </si>
  <si>
    <t>1210104</t>
  </si>
  <si>
    <t>Deudores por Pago en Exceso Subsidio IFE Laboral</t>
  </si>
  <si>
    <t>1210105</t>
  </si>
  <si>
    <t>Deudores por Pago en Exceso Subsidio BTM</t>
  </si>
  <si>
    <t>1210106</t>
  </si>
  <si>
    <t>Deudores por Pago en Exceso Subsidio SEJ</t>
  </si>
  <si>
    <t>1210107</t>
  </si>
  <si>
    <t>Deudores Licencias Medicas Rechazadas o Reducidas</t>
  </si>
  <si>
    <t>1210108</t>
  </si>
  <si>
    <t>Deudores Pago en Excesos Otros</t>
  </si>
  <si>
    <t>121060112</t>
  </si>
  <si>
    <t>Programa de Intermediación Laboral</t>
  </si>
  <si>
    <t>121060113</t>
  </si>
  <si>
    <t>Certificación de Competencias Laborales</t>
  </si>
  <si>
    <t>121060117</t>
  </si>
  <si>
    <t>Programa De Capacitación En Oficios</t>
  </si>
  <si>
    <t>121060178</t>
  </si>
  <si>
    <t>OBSERVATORIO LABORAL</t>
  </si>
  <si>
    <t>121060303</t>
  </si>
  <si>
    <t>Becas</t>
  </si>
  <si>
    <t>121060304</t>
  </si>
  <si>
    <t>Bono de Capacitación para Micro y Pequeños Empresa</t>
  </si>
  <si>
    <t>121060311</t>
  </si>
  <si>
    <t>Programa de Capacitación en Oficios</t>
  </si>
  <si>
    <t>121060325</t>
  </si>
  <si>
    <t>PROGRAMA DE BECAS OTRAS TRANFERENCIAS SECTOR PUBLI</t>
  </si>
  <si>
    <t>121060366</t>
  </si>
  <si>
    <t>121060370</t>
  </si>
  <si>
    <t>Certificación de Competencias Laborales Ley N° 20.</t>
  </si>
  <si>
    <t>121060377</t>
  </si>
  <si>
    <t>Programa de Reconversión Laboral</t>
  </si>
  <si>
    <t>121060590</t>
  </si>
  <si>
    <t xml:space="preserve">Comisión del Sistema Nacional de Certificación de </t>
  </si>
  <si>
    <t>12192</t>
  </si>
  <si>
    <t>Cuentas por Cobrar de Ingresos Presupuestarios</t>
  </si>
  <si>
    <t>12401</t>
  </si>
  <si>
    <t>Deudores de Dudosa Recuperación</t>
  </si>
  <si>
    <t>12402</t>
  </si>
  <si>
    <t>Deudores en Cobranza Judicial</t>
  </si>
  <si>
    <t>1250202</t>
  </si>
  <si>
    <t>Gastos Anticipados por Arriendo de Edificios</t>
  </si>
  <si>
    <t>12604</t>
  </si>
  <si>
    <t>Deterioro Acumulado de Deudores de Incierta Recupe</t>
  </si>
  <si>
    <t>14104</t>
  </si>
  <si>
    <t>Máquinas y Equipos de Oficina</t>
  </si>
  <si>
    <t>1410501</t>
  </si>
  <si>
    <t>Vehículos Terrestres</t>
  </si>
  <si>
    <t>14106</t>
  </si>
  <si>
    <t>Muebles y Enseres</t>
  </si>
  <si>
    <t>14108</t>
  </si>
  <si>
    <t>Equipos Computacionales y Periféricos</t>
  </si>
  <si>
    <t>14904</t>
  </si>
  <si>
    <t>Depreciación Acumulada de Máquinas y Equipos de Of</t>
  </si>
  <si>
    <t>1490501</t>
  </si>
  <si>
    <t>Depreciación Acumulada de Vehículos Terrestres</t>
  </si>
  <si>
    <t>14906</t>
  </si>
  <si>
    <t>Depreciación Acumulada de Muebles y Enseres</t>
  </si>
  <si>
    <t>14908</t>
  </si>
  <si>
    <t xml:space="preserve">Depreciación Acumulada de Equipos Computacionales </t>
  </si>
  <si>
    <t>15101</t>
  </si>
  <si>
    <t>Programas y Licencias Computacionales</t>
  </si>
  <si>
    <t>15102</t>
  </si>
  <si>
    <t>Sistemas de Información</t>
  </si>
  <si>
    <t>15103</t>
  </si>
  <si>
    <t>Páginas WEB</t>
  </si>
  <si>
    <t>15201</t>
  </si>
  <si>
    <t>Amortización Acumulada de Programas y Licencias Co</t>
  </si>
  <si>
    <t>15202</t>
  </si>
  <si>
    <t>Amortización Acumulada de Sistemas de Información</t>
  </si>
  <si>
    <t>15203</t>
  </si>
  <si>
    <t>Amortización Acumulada de Páginas WEB</t>
  </si>
  <si>
    <t>21401</t>
  </si>
  <si>
    <t>Anticipos de Clientes</t>
  </si>
  <si>
    <t>2140514</t>
  </si>
  <si>
    <t xml:space="preserve">ADMINISTRACION DE FONDOS EXTRAPRESUPUESTARIO  LOS </t>
  </si>
  <si>
    <t>21406</t>
  </si>
  <si>
    <t>Depósitos Previsionales</t>
  </si>
  <si>
    <t>21414</t>
  </si>
  <si>
    <t>Recaudación de Terceros Pendientes de Aplicación</t>
  </si>
  <si>
    <t>21498</t>
  </si>
  <si>
    <t>Acreedores por Ingresos Percibidos en Exceso</t>
  </si>
  <si>
    <t>21521</t>
  </si>
  <si>
    <t>Cuentas por Pagar - Gastos en Personal</t>
  </si>
  <si>
    <t>21522</t>
  </si>
  <si>
    <t>Cuentas por Pagar - Bienes y Servicios de Consumo</t>
  </si>
  <si>
    <t>21524</t>
  </si>
  <si>
    <t>Cuentas por Pagar - Transferencias Corrientes</t>
  </si>
  <si>
    <t>21529</t>
  </si>
  <si>
    <t>Cuentas por Pagar - Adquisición de Activos no Fina</t>
  </si>
  <si>
    <t>21534</t>
  </si>
  <si>
    <t>Cuentas por Pagar - Servicio de la Deuda</t>
  </si>
  <si>
    <t>2160101</t>
  </si>
  <si>
    <t>DOCUMENTOS CADUCADOS SUBSIDIO EMPLEO JOVEN TRABAJA</t>
  </si>
  <si>
    <t>2160102</t>
  </si>
  <si>
    <t>DOCUMENTOS CADUCADOS SUBSIDIO EMPLEO JOVEN EMPLEAD</t>
  </si>
  <si>
    <t>2160103</t>
  </si>
  <si>
    <t>DOCUMENTOS CADUCADOS SUBSIDIO EMPLEO A LA MUJER TR</t>
  </si>
  <si>
    <t>2160104</t>
  </si>
  <si>
    <t>DOCUMENTOS CADUCADOS SUBSIDIO EMPLEO A LA MUJER EM</t>
  </si>
  <si>
    <t>2160105</t>
  </si>
  <si>
    <t>DOCUMENTOS CADUCADOS OTROS PROGRAMAS SENCE</t>
  </si>
  <si>
    <t>2160108</t>
  </si>
  <si>
    <t>DOCUMENTOS  RECHAZADOS OTROS PROGRAMAS SENCE</t>
  </si>
  <si>
    <t>2160109</t>
  </si>
  <si>
    <t>Documentos caducados Subsidio al Empleo Covid</t>
  </si>
  <si>
    <t>2160110</t>
  </si>
  <si>
    <t>Documentos rechazados Subsidio al Empleo Covid</t>
  </si>
  <si>
    <t>2160111</t>
  </si>
  <si>
    <t>DOCUMENTOS RECHAZADOS SUBSIDIO AL EMPLEO JOVEN TRA</t>
  </si>
  <si>
    <t>2160112</t>
  </si>
  <si>
    <t>DOCUMENTOS RECHAZADOS SUBSIDIO AL EMPLEO JOVEN EMP</t>
  </si>
  <si>
    <t>2160113</t>
  </si>
  <si>
    <t>DOCUMENTOS RECHAZADOS SUBSIDIO EMPLEO A LA MUJER T</t>
  </si>
  <si>
    <t>2160114</t>
  </si>
  <si>
    <t>DOCUMENTOS RECHAZADOS SUBSIDIO EMPLEO A LA MUJER E</t>
  </si>
  <si>
    <t>2160116</t>
  </si>
  <si>
    <t>DOCUMENTOS RECHAZADOS SUBSIDIO PROTEGE</t>
  </si>
  <si>
    <t>2160117</t>
  </si>
  <si>
    <t>DOCUMENTOS RECHAZADOS SUBSIDIO IFE LABORAL</t>
  </si>
  <si>
    <t>21901</t>
  </si>
  <si>
    <t>Remesas Recibidas</t>
  </si>
  <si>
    <t>22192</t>
  </si>
  <si>
    <t>Cuentas por Pagar de Gastos Presupuestarios</t>
  </si>
  <si>
    <t>22405</t>
  </si>
  <si>
    <t>Provisiones por Juicios a Corto Plazo</t>
  </si>
  <si>
    <t>22407</t>
  </si>
  <si>
    <t>Otras Provisiones a Corto Plazo</t>
  </si>
  <si>
    <t>22408</t>
  </si>
  <si>
    <t>Provisiones por Juicios a Largo Plazo</t>
  </si>
  <si>
    <t>22604</t>
  </si>
  <si>
    <t>Provisión por Incentivo al Retiro a Corto Plazo</t>
  </si>
  <si>
    <t>22605</t>
  </si>
  <si>
    <t>Provisión por Retiro Anticipado a Corto Plazo</t>
  </si>
  <si>
    <t>31101</t>
  </si>
  <si>
    <t>Patrimonio Institucional</t>
  </si>
  <si>
    <t>31102</t>
  </si>
  <si>
    <t>Resultados Acumulados</t>
  </si>
  <si>
    <t>31103</t>
  </si>
  <si>
    <t>Resultado del Ejercicio</t>
  </si>
  <si>
    <t>43101</t>
  </si>
  <si>
    <t>Venta de Servicios</t>
  </si>
  <si>
    <t>4410202</t>
  </si>
  <si>
    <t>Recuperación de Licencias Médicas - FONASA</t>
  </si>
  <si>
    <t>4430101</t>
  </si>
  <si>
    <t>Remuneraciones</t>
  </si>
  <si>
    <t>4430102</t>
  </si>
  <si>
    <t>Resto</t>
  </si>
  <si>
    <t>4430103</t>
  </si>
  <si>
    <t>Resto Plataforma Pago Automatizado</t>
  </si>
  <si>
    <t>4610101</t>
  </si>
  <si>
    <t>Reembolsos Art. 4° Ley N° 19.345 y Ley N° 19.117 A</t>
  </si>
  <si>
    <t>4610102</t>
  </si>
  <si>
    <t>Recuperaciones Art. 12  Ley N° 18.196 y Ley N° 19.</t>
  </si>
  <si>
    <t>46102</t>
  </si>
  <si>
    <t>Multas y Sanciones Pecuniarias</t>
  </si>
  <si>
    <t>4610401</t>
  </si>
  <si>
    <t>Devoluciones y Reintegros no Provenientes de Impue</t>
  </si>
  <si>
    <t>4610491</t>
  </si>
  <si>
    <t>Ingresos por Cobro de Pagos en Exceso</t>
  </si>
  <si>
    <t>4610499</t>
  </si>
  <si>
    <t>Otros</t>
  </si>
  <si>
    <t>4610501</t>
  </si>
  <si>
    <t>Financiamiento para Bonificación por Retiro aporta</t>
  </si>
  <si>
    <t>46110</t>
  </si>
  <si>
    <t>Condonación o Prescripción de las Obligaciones por</t>
  </si>
  <si>
    <t>531010101</t>
  </si>
  <si>
    <t>Sueldos Bases</t>
  </si>
  <si>
    <t>531010102</t>
  </si>
  <si>
    <t>Asignación de Antigüedad</t>
  </si>
  <si>
    <t>531010103</t>
  </si>
  <si>
    <t>Asignación Profesional</t>
  </si>
  <si>
    <t>531010104</t>
  </si>
  <si>
    <t>Asignación de Zona</t>
  </si>
  <si>
    <t>531010112</t>
  </si>
  <si>
    <t>Gastos de Representación</t>
  </si>
  <si>
    <t>531010113</t>
  </si>
  <si>
    <t>Asignación de Dirección Superior</t>
  </si>
  <si>
    <t>531010114</t>
  </si>
  <si>
    <t>Asignaciones Compensatorias</t>
  </si>
  <si>
    <t>531010115</t>
  </si>
  <si>
    <t>Asignaciones Sustitutivas</t>
  </si>
  <si>
    <t>531010119</t>
  </si>
  <si>
    <t>Asignación de Responsabilidad</t>
  </si>
  <si>
    <t>531010201</t>
  </si>
  <si>
    <t>A Servicios de Bienestar</t>
  </si>
  <si>
    <t>531010202</t>
  </si>
  <si>
    <t>Otras Cotizaciones Previsionales</t>
  </si>
  <si>
    <t>531010204</t>
  </si>
  <si>
    <t>Cotización Cuenta Capitalización Individual, del l</t>
  </si>
  <si>
    <t>531010206</t>
  </si>
  <si>
    <t>Cotización Adicional FAPP, del numeral 2 del Artíc</t>
  </si>
  <si>
    <t>531010406</t>
  </si>
  <si>
    <t>Comisiones de Servicios en el País</t>
  </si>
  <si>
    <t>531020101</t>
  </si>
  <si>
    <t>531020102</t>
  </si>
  <si>
    <t>531020103</t>
  </si>
  <si>
    <t>531020104</t>
  </si>
  <si>
    <t>531020107</t>
  </si>
  <si>
    <t>Asignaciones del DL N° 3.551, de 1981</t>
  </si>
  <si>
    <t>531020113</t>
  </si>
  <si>
    <t>531020114</t>
  </si>
  <si>
    <t>531020199</t>
  </si>
  <si>
    <t>Otras Asignaciones</t>
  </si>
  <si>
    <t>531020201</t>
  </si>
  <si>
    <t>531020202</t>
  </si>
  <si>
    <t>531020204</t>
  </si>
  <si>
    <t>531020206</t>
  </si>
  <si>
    <t>531020404</t>
  </si>
  <si>
    <t>Asignación por Desempeño de Funciones Críticas</t>
  </si>
  <si>
    <t>531020405</t>
  </si>
  <si>
    <t>Trabajos Extraordinarios</t>
  </si>
  <si>
    <t>531020406</t>
  </si>
  <si>
    <t>531020503</t>
  </si>
  <si>
    <t>Bonos Especiales</t>
  </si>
  <si>
    <t>531030101</t>
  </si>
  <si>
    <t>Honorarios</t>
  </si>
  <si>
    <t>5310305</t>
  </si>
  <si>
    <t>Suplencias y Reemplazos</t>
  </si>
  <si>
    <t>5320499</t>
  </si>
  <si>
    <t>Otros Materiales de Uso o Consumo</t>
  </si>
  <si>
    <t>5320501</t>
  </si>
  <si>
    <t>Electricidad</t>
  </si>
  <si>
    <t>5320502</t>
  </si>
  <si>
    <t>Agua</t>
  </si>
  <si>
    <t>5320503</t>
  </si>
  <si>
    <t>Gas</t>
  </si>
  <si>
    <t>5320504</t>
  </si>
  <si>
    <t>Correo</t>
  </si>
  <si>
    <t>5320505</t>
  </si>
  <si>
    <t>Telefonía Fija</t>
  </si>
  <si>
    <t>5320506</t>
  </si>
  <si>
    <t>Telefonía Celular</t>
  </si>
  <si>
    <t>5320601</t>
  </si>
  <si>
    <t>Mantenimiento y Reparación de Edificaciones</t>
  </si>
  <si>
    <t>5320602</t>
  </si>
  <si>
    <t>Mantenimiento y Reparación de Vehículos</t>
  </si>
  <si>
    <t>5320607</t>
  </si>
  <si>
    <t>Mantenimiento y Reparación de Equipos Informáticos</t>
  </si>
  <si>
    <t>5320701</t>
  </si>
  <si>
    <t>Servicios de Publicidad</t>
  </si>
  <si>
    <t>5320801</t>
  </si>
  <si>
    <t>Servicios de Aseo</t>
  </si>
  <si>
    <t>5320802</t>
  </si>
  <si>
    <t>Servicios de Vigilancia</t>
  </si>
  <si>
    <t>5320807</t>
  </si>
  <si>
    <t>Pasajes, Fletes y Bodegajes</t>
  </si>
  <si>
    <t>5320808</t>
  </si>
  <si>
    <t>Salas Cunas y/o Jardines Infantiles</t>
  </si>
  <si>
    <t>532089902</t>
  </si>
  <si>
    <t>5320901</t>
  </si>
  <si>
    <t>Arriendo de Terrenos</t>
  </si>
  <si>
    <t>5320902</t>
  </si>
  <si>
    <t>Arriendo de Edificios</t>
  </si>
  <si>
    <t>5320905</t>
  </si>
  <si>
    <t>Arriendo de Máquinas y Equipos</t>
  </si>
  <si>
    <t>5320906</t>
  </si>
  <si>
    <t>Arriendo de Equipos Informáticos</t>
  </si>
  <si>
    <t>5320999</t>
  </si>
  <si>
    <t>Otros Arriendos</t>
  </si>
  <si>
    <t>5321103</t>
  </si>
  <si>
    <t>Servicios Informáticos</t>
  </si>
  <si>
    <t>5321199</t>
  </si>
  <si>
    <t>Otros Servicios Técnicos y Profesionales</t>
  </si>
  <si>
    <t>5321202</t>
  </si>
  <si>
    <t>Gastos Menores</t>
  </si>
  <si>
    <t>5321205</t>
  </si>
  <si>
    <t>Derechos y Tasas</t>
  </si>
  <si>
    <t>541011401</t>
  </si>
  <si>
    <t>SUBSIDIO AL EMPLEO LEY 20.338 PAGO MENSUAL SUBSIDI</t>
  </si>
  <si>
    <t>541011402</t>
  </si>
  <si>
    <t>541011403</t>
  </si>
  <si>
    <t>SUBSIDIO AL EMPLEO LEY 20.338 PAGO MENSUAL APELACI</t>
  </si>
  <si>
    <t>541011404</t>
  </si>
  <si>
    <t>541012101</t>
  </si>
  <si>
    <t>SUBSIDIO EMPLEO MUJER PAGO MENSUAL SUBSIDIO TRABAJ</t>
  </si>
  <si>
    <t>541012102</t>
  </si>
  <si>
    <t>SUBSIDIO EMPLEO MUJER PAGO MENSUAL SUBSIDIO EMPLEA</t>
  </si>
  <si>
    <t>541012103</t>
  </si>
  <si>
    <t>SUBSIDIO EMPLEO MUJER PAGO MENSUAL APELACIONES TRA</t>
  </si>
  <si>
    <t>541012104</t>
  </si>
  <si>
    <t>SUBSIDIO EMPLEO MUJER PAGO MENSUAL APELACIONES EMP</t>
  </si>
  <si>
    <t>541012105</t>
  </si>
  <si>
    <t xml:space="preserve">SUBSIDIO EMPLEO MUJER PAGO MENSUAL MONTOS MENORES </t>
  </si>
  <si>
    <t>541012110</t>
  </si>
  <si>
    <t>SUBSIDIO EMPLEO MUJER GASTO EN PERSONAL</t>
  </si>
  <si>
    <t>5410304</t>
  </si>
  <si>
    <t>5410311</t>
  </si>
  <si>
    <t>5410366</t>
  </si>
  <si>
    <t>5410890</t>
  </si>
  <si>
    <t>Programa de Formación en el Puesto de Trabajo</t>
  </si>
  <si>
    <t>56399</t>
  </si>
  <si>
    <t>Otros Ajustes de Ejercicios Anteriores</t>
  </si>
  <si>
    <t>92101</t>
  </si>
  <si>
    <t>DEBE-Garantías Recibidas de Seriedad de la Oferta</t>
  </si>
  <si>
    <t>92102</t>
  </si>
  <si>
    <t>HABER-Responsabilidades por Garantías recibidas de</t>
  </si>
  <si>
    <t>92103</t>
  </si>
  <si>
    <t>DEBE-Garantías Recibidas de Fiel Cumplimiento de C</t>
  </si>
  <si>
    <t>92104</t>
  </si>
  <si>
    <t>HABER-Responsabilidades por Garantías Recibidas de</t>
  </si>
  <si>
    <t>92601</t>
  </si>
  <si>
    <t>DEBE-Edificaciones Recibidas en Comodato</t>
  </si>
  <si>
    <t>92602</t>
  </si>
  <si>
    <t xml:space="preserve">HABER-Responsabilidad por Edificaciones Recibidas </t>
  </si>
  <si>
    <t>TOTAL</t>
  </si>
  <si>
    <t>(*)Plazo de presentación: primeros 8 días del mes siguiente al informado (**)   Cuentas según catálogo al último nivel de desagregación</t>
  </si>
  <si>
    <t>RODRIGO SOLAR CORONEL</t>
  </si>
  <si>
    <t>VICTOR OSORNO IRIBARREN</t>
  </si>
  <si>
    <t>ENCARGADO UNIDAD DE GESTIÓN FINANCIERA</t>
  </si>
  <si>
    <t>JEFE DPTO. DE ADMINISTRACIÓN Y FINANZAS</t>
  </si>
  <si>
    <t>SERVICIO NACIONAL DE CAPACITACION Y EMPLEO</t>
  </si>
  <si>
    <t xml:space="preserve"> Fecha: 06 de febrero de 2026</t>
  </si>
  <si>
    <t>Balance de Comprobacion y Saldos</t>
  </si>
  <si>
    <t>1505 Servicio nacional de capacitación y empleo</t>
  </si>
  <si>
    <t>Nacional - Unidad</t>
  </si>
  <si>
    <t xml:space="preserve">Cuenta </t>
  </si>
  <si>
    <t>Nivel</t>
  </si>
  <si>
    <t>Cuenta</t>
  </si>
  <si>
    <t>Saldo Inicial</t>
  </si>
  <si>
    <t>Débitos</t>
  </si>
  <si>
    <t>Créditos</t>
  </si>
  <si>
    <t>Saldo Final</t>
  </si>
  <si>
    <t>1 ACTIVO</t>
  </si>
  <si>
    <t>11 Recursos Disponibles</t>
  </si>
  <si>
    <t>111 Disponibilidades en Moneda Nacional</t>
  </si>
  <si>
    <t>11102 Banco Estado</t>
  </si>
  <si>
    <t>114 Anticipos y Aplicación de Fondos</t>
  </si>
  <si>
    <t>11403 Anticipos a Rendir Cuenta</t>
  </si>
  <si>
    <t>1140301 Fondos Regionales</t>
  </si>
  <si>
    <t>114030101 Fondos Bienes y Servicios de Consumo</t>
  </si>
  <si>
    <t>114030103 Fondos Regionales Programas</t>
  </si>
  <si>
    <t>1140302 Fondos Fijos</t>
  </si>
  <si>
    <t>11406 Anticipos Previsionales</t>
  </si>
  <si>
    <t>11408 Otros Deudores Financieros</t>
  </si>
  <si>
    <t>1140801 Anticipo por Compensación Daños a Terceros</t>
  </si>
  <si>
    <t>1140802 Anticipo por Devoluciones</t>
  </si>
  <si>
    <t>1140805 Anticipo Indemnización Fondo Retiro Funcionarios P</t>
  </si>
  <si>
    <t>11498 Deudores por Gastos Pagados en Exceso</t>
  </si>
  <si>
    <t>115 Deudores Presupuestarios</t>
  </si>
  <si>
    <t>11505 Cuentas por Cobrar - Transferencias Corrientes</t>
  </si>
  <si>
    <t>11507 Cuentas por Cobrar - Ingresos de Operación</t>
  </si>
  <si>
    <t>11508 Cuentas por Cobrar - Otros Ingresos Corrientes</t>
  </si>
  <si>
    <t>11509 Cuentas por Cobrar - Aporte Fiscal</t>
  </si>
  <si>
    <t>11512 Cuentas por Cobrar - Recuperación de Préstamos</t>
  </si>
  <si>
    <t>116 Ajustes a Disponibilidades</t>
  </si>
  <si>
    <t>11602 Detrimento en Recursos Disponibles</t>
  </si>
  <si>
    <t>119 Traspasos Interdependencias</t>
  </si>
  <si>
    <t>11901 Remesas Otorgadas</t>
  </si>
  <si>
    <t>11902 Intermediación de Fondos</t>
  </si>
  <si>
    <t>12 Bienes Financieros</t>
  </si>
  <si>
    <t>121 Cuentas por Cobrar</t>
  </si>
  <si>
    <t>12101 Deudores</t>
  </si>
  <si>
    <t>1210101 Deudores por recuperación de fondos DCAP</t>
  </si>
  <si>
    <t>1210102 Deudores por Pago en Exceso Subsidio Sute</t>
  </si>
  <si>
    <t>1210104 Deudores por Pago en Exceso Subsidio IFE Laboral</t>
  </si>
  <si>
    <t>1210105 Deudores por Pago en Exceso Subsidio BTM</t>
  </si>
  <si>
    <t>1210106 Deudores por Pago en Exceso Subsidio SEJ</t>
  </si>
  <si>
    <t>1210107 Deudores Licencias Medicas Rechazadas o Reducidas</t>
  </si>
  <si>
    <t>1210108 Deudores Pago en Excesos Otros</t>
  </si>
  <si>
    <t>12106 Deudores por Transferencias Reintegrables</t>
  </si>
  <si>
    <t>1210601 Deudores por Transferencias Corrientes al Sector P</t>
  </si>
  <si>
    <t>121060112 Programa de Intermediación Laboral</t>
  </si>
  <si>
    <t>121060113 Certificación de Competencias Laborales</t>
  </si>
  <si>
    <t>121060117 Programa De Capacitación En Oficios</t>
  </si>
  <si>
    <t>121060178 OBSERVATORIO LABORAL</t>
  </si>
  <si>
    <t>1210603 Deudores por Transferencias Corrientes a Otras Ent</t>
  </si>
  <si>
    <t>121060303 Becas</t>
  </si>
  <si>
    <t>121060304 Bono de Capacitación para Micro y Pequeños Empresa</t>
  </si>
  <si>
    <t>121060311 Programa de Capacitación en Oficios</t>
  </si>
  <si>
    <t>121060325 PROGRAMA DE BECAS OTRAS TRANFERENCIAS SECTOR PUBLI</t>
  </si>
  <si>
    <t>121060366 Programa de Intermediación Laboral</t>
  </si>
  <si>
    <t>121060370 Certificación de Competencias Laborales Ley N° 20.</t>
  </si>
  <si>
    <t>121060377 Programa de Reconversión Laboral</t>
  </si>
  <si>
    <t>1210605 Deudores por Transferencias Corrientes al Gobierno</t>
  </si>
  <si>
    <t xml:space="preserve">121060590 Comisión del Sistema Nacional de Certificación de </t>
  </si>
  <si>
    <t>12192 Cuentas por Cobrar de Ingresos Presupuestarios</t>
  </si>
  <si>
    <t>124 Deudores de Incierta Recuperación</t>
  </si>
  <si>
    <t>12401 Deudores de Dudosa Recuperación</t>
  </si>
  <si>
    <t>12402 Deudores en Cobranza Judicial</t>
  </si>
  <si>
    <t>125 Gastos Anticipados</t>
  </si>
  <si>
    <t>12502 Gastos Anticipados Arriendos</t>
  </si>
  <si>
    <t>1250202 Gastos Anticipados por Arriendo de Edificios</t>
  </si>
  <si>
    <t>126 Deterioro Acumulado de Bienes Financieros</t>
  </si>
  <si>
    <t>12604 Deterioro Acumulado de Deudores de Incierta Recupe</t>
  </si>
  <si>
    <t>14 Bienes de Uso</t>
  </si>
  <si>
    <t>141 Bienes de Uso Depreciables</t>
  </si>
  <si>
    <t>14104 Máquinas y Equipos de Oficina</t>
  </si>
  <si>
    <t>14105 Vehículos</t>
  </si>
  <si>
    <t>1410501 Vehículos Terrestres</t>
  </si>
  <si>
    <t>14106 Muebles y Enseres</t>
  </si>
  <si>
    <t>14108 Equipos Computacionales y Periféricos</t>
  </si>
  <si>
    <t>149 Depreciación Acumulada de Bienes de Uso</t>
  </si>
  <si>
    <t>14904 Depreciación Acumulada de Máquinas y Equipos de Of</t>
  </si>
  <si>
    <t>14905 Depreciación Acumulada de Vehículos</t>
  </si>
  <si>
    <t>1490501 Depreciación Acumulada de Vehículos Terrestres</t>
  </si>
  <si>
    <t>14906 Depreciación Acumulada de Muebles y Enseres</t>
  </si>
  <si>
    <t xml:space="preserve">14908 Depreciación Acumulada de Equipos Computacionales </t>
  </si>
  <si>
    <t>15 Otros Activos</t>
  </si>
  <si>
    <t>151 Bienes Intangibles</t>
  </si>
  <si>
    <t>15101 Programas y Licencias Computacionales</t>
  </si>
  <si>
    <t>15102 Sistemas de Información</t>
  </si>
  <si>
    <t>15103 Páginas WEB</t>
  </si>
  <si>
    <t>152 Amortización Acumulada de Bienes Intangibles</t>
  </si>
  <si>
    <t>15201 Amortización Acumulada de Programas y Licencias Co</t>
  </si>
  <si>
    <t>15202 Amortización Acumulada de Sistemas de Información</t>
  </si>
  <si>
    <t>15203 Amortización Acumulada de Páginas WEB</t>
  </si>
  <si>
    <t>2 PASIVO</t>
  </si>
  <si>
    <t>21 Deuda Corriente</t>
  </si>
  <si>
    <t>214 Depósitos de Terceros</t>
  </si>
  <si>
    <t>21401 Anticipos de Clientes</t>
  </si>
  <si>
    <t>21405 Administración de Fondos</t>
  </si>
  <si>
    <t xml:space="preserve">2140514 ADMINISTRACION DE FONDOS EXTRAPRESUPUESTARIO  LOS </t>
  </si>
  <si>
    <t>21406 Depósitos Previsionales</t>
  </si>
  <si>
    <t>21414 Recaudación de Terceros Pendientes de Aplicación</t>
  </si>
  <si>
    <t>21498 Acreedores por Ingresos Percibidos en Exceso</t>
  </si>
  <si>
    <t>215 Acreedores Presupuestarios</t>
  </si>
  <si>
    <t>21521 Cuentas por Pagar - Gastos en Personal</t>
  </si>
  <si>
    <t>21522 Cuentas por Pagar - Bienes y Servicios de Consumo</t>
  </si>
  <si>
    <t>21524 Cuentas por Pagar - Transferencias Corrientes</t>
  </si>
  <si>
    <t>21529 Cuentas por Pagar - Adquisición de Activos no Fina</t>
  </si>
  <si>
    <t>21534 Cuentas por Pagar - Servicio de la Deuda</t>
  </si>
  <si>
    <t>216 Ajustes a Disponibilidades</t>
  </si>
  <si>
    <t>21601 Documentos Caducados</t>
  </si>
  <si>
    <t>2160101 DOCUMENTOS CADUCADOS SUBSIDIO EMPLEO JOVEN TRABAJA</t>
  </si>
  <si>
    <t>2160102 DOCUMENTOS CADUCADOS SUBSIDIO EMPLEO JOVEN EMPLEAD</t>
  </si>
  <si>
    <t>2160103 DOCUMENTOS CADUCADOS SUBSIDIO EMPLEO A LA MUJER TR</t>
  </si>
  <si>
    <t>2160104 DOCUMENTOS CADUCADOS SUBSIDIO EMPLEO A LA MUJER EM</t>
  </si>
  <si>
    <t>2160105 DOCUMENTOS CADUCADOS OTROS PROGRAMAS SENCE</t>
  </si>
  <si>
    <t>2160108 DOCUMENTOS  RECHAZADOS OTROS PROGRAMAS SENCE</t>
  </si>
  <si>
    <t>2160109 Documentos caducados Subsidio al Empleo Covid</t>
  </si>
  <si>
    <t>2160110 Documentos rechazados Subsidio al Empleo Covid</t>
  </si>
  <si>
    <t>2160111 DOCUMENTOS RECHAZADOS SUBSIDIO AL EMPLEO JOVEN TRA</t>
  </si>
  <si>
    <t>2160112 DOCUMENTOS RECHAZADOS SUBSIDIO AL EMPLEO JOVEN EMP</t>
  </si>
  <si>
    <t>2160113 DOCUMENTOS RECHAZADOS SUBSIDIO EMPLEO A LA MUJER T</t>
  </si>
  <si>
    <t>2160114 DOCUMENTOS RECHAZADOS SUBSIDIO EMPLEO A LA MUJER E</t>
  </si>
  <si>
    <t>2160116 DOCUMENTOS RECHAZADOS SUBSIDIO PROTEGE</t>
  </si>
  <si>
    <t>2160117 DOCUMENTOS RECHAZADOS SUBSIDIO IFE LABORAL</t>
  </si>
  <si>
    <t>219 Traspasos Interdependencias</t>
  </si>
  <si>
    <t>21901 Remesas Recibidas</t>
  </si>
  <si>
    <t>22 Otras Deudas</t>
  </si>
  <si>
    <t>221 Cuentas por Pagar</t>
  </si>
  <si>
    <t>22192 Cuentas por Pagar de Gastos Presupuestarios</t>
  </si>
  <si>
    <t>224 Provisiones</t>
  </si>
  <si>
    <t>22405 Provisiones por Juicios a Corto Plazo</t>
  </si>
  <si>
    <t>22407 Otras Provisiones a Corto Plazo</t>
  </si>
  <si>
    <t>22408 Provisiones por Juicios a Largo Plazo</t>
  </si>
  <si>
    <t>226 Provisiones de Beneficios a los Empleados</t>
  </si>
  <si>
    <t>x</t>
  </si>
  <si>
    <t>22604 Provisión por Incentivo al Retiro a Corto Plazo</t>
  </si>
  <si>
    <t>22605 Provisión por Retiro Anticipado a Corto Plazo</t>
  </si>
  <si>
    <t>3 PATRIMONIO</t>
  </si>
  <si>
    <t>31 Patrimonio del Estado</t>
  </si>
  <si>
    <t>311 Patrimonio del Gobierno General</t>
  </si>
  <si>
    <t>31101 Patrimonio Institucional</t>
  </si>
  <si>
    <t>31102 Resultados Acumulados</t>
  </si>
  <si>
    <t>31103 Resultado del Ejercicio</t>
  </si>
  <si>
    <t>4 INGRESOS PATRIMONIALES</t>
  </si>
  <si>
    <t>43 Ingresos Operacionales</t>
  </si>
  <si>
    <t>431 Ingresos de Operación</t>
  </si>
  <si>
    <t>43101 Venta de Servicios</t>
  </si>
  <si>
    <t>44 Transferencias  Recibidas</t>
  </si>
  <si>
    <t>441 Transferencias Corrientes</t>
  </si>
  <si>
    <t>44102 Transferencias Corrientes del Gobierno Central</t>
  </si>
  <si>
    <t>4410202 Recuperación de Licencias Médicas - FONASA</t>
  </si>
  <si>
    <t>443 Aporte Fiscal Libre</t>
  </si>
  <si>
    <t>44301 Aporte Fiscal Libre</t>
  </si>
  <si>
    <t>4430101 Remuneraciones</t>
  </si>
  <si>
    <t>4430102 Resto</t>
  </si>
  <si>
    <t>4430103 Resto Plataforma Pago Automatizado</t>
  </si>
  <si>
    <t>46 Otros Ingresos Patrimoniales</t>
  </si>
  <si>
    <t>461 Otros Ingresos Patrimoniales</t>
  </si>
  <si>
    <t>46101 Recuperaciones y Reembolsos por Licencias Médicas</t>
  </si>
  <si>
    <t>4610101 Reembolsos Art. 4° Ley N° 19.345 y Ley N° 19.117 A</t>
  </si>
  <si>
    <t>4610102 Recuperaciones Art. 12  Ley N° 18.196 y Ley N° 19.</t>
  </si>
  <si>
    <t>46102 Multas y Sanciones Pecuniarias</t>
  </si>
  <si>
    <t>46104 Otros Ingresos</t>
  </si>
  <si>
    <t>4610401 Devoluciones y Reintegros no Provenientes de Impue</t>
  </si>
  <si>
    <t>4610491 Ingresos por Cobro de Pagos en Exceso</t>
  </si>
  <si>
    <t>4610499 Otros</t>
  </si>
  <si>
    <t>46105 Financiamiento de Bonificación por Retiro aportado</t>
  </si>
  <si>
    <t>4610501 Financiamiento para Bonificación por Retiro aporta</t>
  </si>
  <si>
    <t>46110 Condonación o Prescripción de las Obligaciones por</t>
  </si>
  <si>
    <t>5 GASTOS PATRIMONIALES</t>
  </si>
  <si>
    <t>53 Gastos Operacionales</t>
  </si>
  <si>
    <t>531 Gastos en Personal</t>
  </si>
  <si>
    <t>53101 Personal de Planta</t>
  </si>
  <si>
    <t>5310101 Sueldos y Sobresueldos</t>
  </si>
  <si>
    <t>531010101 Sueldos Bases</t>
  </si>
  <si>
    <t>531010102 Asignación de Antigüedad</t>
  </si>
  <si>
    <t>531010103 Asignación Profesional</t>
  </si>
  <si>
    <t>531010104 Asignación de Zona</t>
  </si>
  <si>
    <t>531010112 Gastos de Representación</t>
  </si>
  <si>
    <t>531010113 Asignación de Dirección Superior</t>
  </si>
  <si>
    <t>531010114 Asignaciones Compensatorias</t>
  </si>
  <si>
    <t>531010115 Asignaciones Sustitutivas</t>
  </si>
  <si>
    <t>531010119 Asignación de Responsabilidad</t>
  </si>
  <si>
    <t>5310102 Aportes del Empleador</t>
  </si>
  <si>
    <t>531010201 A Servicios de Bienestar</t>
  </si>
  <si>
    <t>531010202 Otras Cotizaciones Previsionales</t>
  </si>
  <si>
    <t>531010204 Cotización Cuenta Capitalización Individual, del l</t>
  </si>
  <si>
    <t>531010206 Cotización Adicional FAPP, del numeral 2 del Artíc</t>
  </si>
  <si>
    <t>5310104 Remuneraciones Variables</t>
  </si>
  <si>
    <t>531010406 Comisiones de Servicios en el País</t>
  </si>
  <si>
    <t>53102 Personal a Contrata</t>
  </si>
  <si>
    <t>5310201 Sueldos y Sobresueldos</t>
  </si>
  <si>
    <t>531020101 Sueldos Bases</t>
  </si>
  <si>
    <t>531020102 Asignación de Antigüedad</t>
  </si>
  <si>
    <t>531020103 Asignación Profesional</t>
  </si>
  <si>
    <t>531020104 Asignación de Zona</t>
  </si>
  <si>
    <t>531020107 Asignaciones del DL N° 3.551, de 1981</t>
  </si>
  <si>
    <t>531020113 Asignaciones Compensatorias</t>
  </si>
  <si>
    <t>531020114 Asignaciones Sustitutivas</t>
  </si>
  <si>
    <t>531020199 Otras Asignaciones</t>
  </si>
  <si>
    <t>5310202 Aportes del Empleador</t>
  </si>
  <si>
    <t>531020201 A Servicios de Bienestar</t>
  </si>
  <si>
    <t>531020202 Otras Cotizaciones Previsionales</t>
  </si>
  <si>
    <t>531020204 Cotización Cuenta Capitalización Individual, del l</t>
  </si>
  <si>
    <t>531020206 Cotización Adicional FAPP, del numeral 2 del Artíc</t>
  </si>
  <si>
    <t>5310204 Remuneraciones Variables</t>
  </si>
  <si>
    <t>531020404 Asignación por Desempeño de Funciones Críticas</t>
  </si>
  <si>
    <t>531020405 Trabajos Extraordinarios</t>
  </si>
  <si>
    <t>531020406 Comisiones de Servicios en el País</t>
  </si>
  <si>
    <t>5310205 Aguinaldos y Bonos</t>
  </si>
  <si>
    <t>531020503 Bonos Especiales</t>
  </si>
  <si>
    <t>53103 Otras Remuneraciones</t>
  </si>
  <si>
    <t>5310301 Honorarios a Suma Alzada – Personas  Naturales</t>
  </si>
  <si>
    <t>531030101 Honorarios</t>
  </si>
  <si>
    <t>5310305 Suplencias y Reemplazos</t>
  </si>
  <si>
    <t>532 Bienes y Servicios de Consumo</t>
  </si>
  <si>
    <t>53204 Materiales de Uso o Consumo</t>
  </si>
  <si>
    <t>5320499 Otros Materiales de Uso o Consumo</t>
  </si>
  <si>
    <t>53205 Servicios Básicos</t>
  </si>
  <si>
    <t>5320501 Electricidad</t>
  </si>
  <si>
    <t>5320502 Agua</t>
  </si>
  <si>
    <t>5320503 Gas</t>
  </si>
  <si>
    <t>5320504 Correo</t>
  </si>
  <si>
    <t>5320505 Telefonía Fija</t>
  </si>
  <si>
    <t>5320506 Telefonía Celular</t>
  </si>
  <si>
    <t>53206 Mantenimiento y Reparaciones Menores</t>
  </si>
  <si>
    <t>5320601 Mantenimiento y Reparación de Edificaciones</t>
  </si>
  <si>
    <t>5320602 Mantenimiento y Reparación de Vehículos</t>
  </si>
  <si>
    <t>5320607 Mantenimiento y Reparación de Equipos Informáticos</t>
  </si>
  <si>
    <t>53207 Publicidad y Difusión</t>
  </si>
  <si>
    <t>5320701 Servicios de Publicidad</t>
  </si>
  <si>
    <t>53208 Servicios Generales</t>
  </si>
  <si>
    <t>5320801 Servicios de Aseo</t>
  </si>
  <si>
    <t>5320802 Servicios de Vigilancia</t>
  </si>
  <si>
    <t>5320807 Pasajes, Fletes y Bodegajes</t>
  </si>
  <si>
    <t>5320808 Salas Cunas y/o Jardines Infantiles</t>
  </si>
  <si>
    <t>5320899 Otros Servicios Generales</t>
  </si>
  <si>
    <t>532089902 Otros</t>
  </si>
  <si>
    <t>53209 Arriendos</t>
  </si>
  <si>
    <t>5320901 Arriendo de Terrenos</t>
  </si>
  <si>
    <t>5320902 Arriendo de Edificios</t>
  </si>
  <si>
    <t>5320905 Arriendo de Máquinas y Equipos</t>
  </si>
  <si>
    <t>5320906 Arriendo de Equipos Informáticos</t>
  </si>
  <si>
    <t>5320999 Otros Arriendos</t>
  </si>
  <si>
    <t>53211 Servicios Técnicos y Profesionales</t>
  </si>
  <si>
    <t>5321103 Servicios Informáticos</t>
  </si>
  <si>
    <t>5321199 Otros Servicios Técnicos y Profesionales</t>
  </si>
  <si>
    <t>53212 Otros Gastos en Bienes y Servicios de Consumo</t>
  </si>
  <si>
    <t>5321202 Gastos Menores</t>
  </si>
  <si>
    <t>5321205 Derechos y Tasas</t>
  </si>
  <si>
    <t>54 Transferencias Otorgadas</t>
  </si>
  <si>
    <t>541 Transferencias Corrientes</t>
  </si>
  <si>
    <t>54101 Transferencias Corrientes al Sector Privado</t>
  </si>
  <si>
    <t>5410114 Subsidio Al Empleo , Ley N°20.338</t>
  </si>
  <si>
    <t>541011401 SUBSIDIO AL EMPLEO LEY 20.338 PAGO MENSUAL SUBSIDI</t>
  </si>
  <si>
    <t>541011402 SUBSIDIO AL EMPLEO LEY 20.338 PAGO MENSUAL SUBSIDI</t>
  </si>
  <si>
    <t>541011403 SUBSIDIO AL EMPLEO LEY 20.338 PAGO MENSUAL APELACI</t>
  </si>
  <si>
    <t>541011404 SUBSIDIO AL EMPLEO LEY 20.338 PAGO MENSUAL APELACI</t>
  </si>
  <si>
    <t>5410121 Subsidio Empleo Mujer</t>
  </si>
  <si>
    <t>541012101 SUBSIDIO EMPLEO MUJER PAGO MENSUAL SUBSIDIO TRABAJ</t>
  </si>
  <si>
    <t>541012102 SUBSIDIO EMPLEO MUJER PAGO MENSUAL SUBSIDIO EMPLEA</t>
  </si>
  <si>
    <t>541012103 SUBSIDIO EMPLEO MUJER PAGO MENSUAL APELACIONES TRA</t>
  </si>
  <si>
    <t>541012104 SUBSIDIO EMPLEO MUJER PAGO MENSUAL APELACIONES EMP</t>
  </si>
  <si>
    <t xml:space="preserve">541012105 SUBSIDIO EMPLEO MUJER PAGO MENSUAL MONTOS MENORES </t>
  </si>
  <si>
    <t>541012110 SUBSIDIO EMPLEO MUJER GASTO EN PERSONAL</t>
  </si>
  <si>
    <t>54103 Transferencias Corrientes a Otras Entidades Públic</t>
  </si>
  <si>
    <t>5410304 Bono de Capacitación para Micro y Pequeños Empresa</t>
  </si>
  <si>
    <t>5410311 Programa de Capacitación en Oficios</t>
  </si>
  <si>
    <t>5410366 Programa de Intermediación Laboral</t>
  </si>
  <si>
    <t>54108 A Instituciones Privadas Ejecutoras de Políticas P</t>
  </si>
  <si>
    <t>5410890 Programa de Formación en el Puesto de Trabajo</t>
  </si>
  <si>
    <t>56 Otros Gastos Patrimoniales</t>
  </si>
  <si>
    <t>563 Actualizaciones, Amortizaciones y Otros Ajustes</t>
  </si>
  <si>
    <t>56399 Otros Ajustes de Ejercicios Anteriores</t>
  </si>
  <si>
    <t>9 CUENTAS DE RESPONSABILIDADES O DERECHOS EVENTUALES</t>
  </si>
  <si>
    <t>92 Cuentas de Responsabilidades o Derechos Eventuales</t>
  </si>
  <si>
    <t>921 Adquisiciones</t>
  </si>
  <si>
    <t>92101 DEBE-Garantías Recibidas de Seriedad de la Oferta</t>
  </si>
  <si>
    <t>92102 HABER-Responsabilidades por Garantías recibidas de</t>
  </si>
  <si>
    <t>92103 DEBE-Garantías Recibidas de Fiel Cumplimiento de C</t>
  </si>
  <si>
    <t>92104 HABER-Responsabilidades por Garantías Recibidas de</t>
  </si>
  <si>
    <t>926 Bienes Recibidos en Comodato</t>
  </si>
  <si>
    <t>92601 DEBE-Edificaciones Recibidas en Comodato</t>
  </si>
  <si>
    <t xml:space="preserve">92602 HABER-Responsabilidad por Edificaciones Recibidas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</si>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</sst>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#,##0;\(#,##0\)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color rgb="FF4D4D4D"/>
      <name val="Arial"/>
      <family val="2"/>
    </font>
    <font>
      <b/>
      <sz val="10"/>
      <color rgb="FF4D4D4D"/>
      <name val="Arial"/>
      <family val="2"/>
    </font>
    <font>
      <sz val="11"/>
      <color rgb="FF4D4D4D"/>
      <name val="Arial MT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color indexed="10"/>
      <name val="SansSerif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7"/>
      <name val="Trebuchet MS"/>
      <family val="2"/>
    </font>
    <font>
      <sz val="9"/>
      <name val="SansSerif"/>
    </font>
    <font>
      <u/>
      <sz val="7"/>
      <name val="Trebuchet MS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5">
    <xf numFmtId="0" fontId="0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7" fillId="0" borderId="0"/>
    <xf numFmtId="0" fontId="26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0" fontId="6" fillId="0" borderId="3" xfId="5" applyFont="1" applyBorder="1" applyAlignment="1">
      <alignment horizontal="left" vertical="top" wrapText="1" indent="1"/>
    </xf>
    <xf numFmtId="0" fontId="6" fillId="0" borderId="3" xfId="5" applyFont="1" applyBorder="1" applyAlignment="1">
      <alignment horizontal="left" vertical="top" wrapText="1"/>
    </xf>
    <xf numFmtId="0" fontId="10" fillId="0" borderId="0" xfId="0" applyFont="1"/>
    <xf numFmtId="0" fontId="12" fillId="0" borderId="0" xfId="0" applyFont="1"/>
    <xf numFmtId="0" fontId="15" fillId="0" borderId="0" xfId="0" applyFont="1"/>
    <xf numFmtId="0" fontId="13" fillId="0" borderId="0" xfId="13" applyFont="1" applyAlignment="1">
      <alignment horizontal="center" vertical="top" wrapText="1"/>
    </xf>
    <xf numFmtId="0" fontId="11" fillId="2" borderId="0" xfId="13" applyFont="1" applyFill="1" applyAlignment="1">
      <alignment horizontal="center" vertical="center" wrapText="1"/>
    </xf>
    <xf numFmtId="0" fontId="18" fillId="0" borderId="0" xfId="18" applyFont="1" applyAlignment="1">
      <alignment vertical="top" wrapText="1"/>
    </xf>
    <xf numFmtId="0" fontId="21" fillId="0" borderId="6" xfId="5" applyFont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164" fontId="12" fillId="0" borderId="6" xfId="17" applyFont="1" applyBorder="1"/>
    <xf numFmtId="164" fontId="12" fillId="0" borderId="7" xfId="17" applyFont="1" applyBorder="1"/>
    <xf numFmtId="164" fontId="13" fillId="0" borderId="4" xfId="17" applyFont="1" applyFill="1" applyBorder="1" applyAlignment="1" applyProtection="1">
      <alignment horizontal="right" vertical="center"/>
    </xf>
    <xf numFmtId="0" fontId="13" fillId="4" borderId="0" xfId="13" applyFont="1" applyFill="1" applyAlignment="1">
      <alignment horizontal="center" vertical="top" wrapText="1"/>
    </xf>
    <xf numFmtId="0" fontId="12" fillId="4" borderId="0" xfId="0" applyFont="1" applyFill="1"/>
    <xf numFmtId="3" fontId="0" fillId="0" borderId="0" xfId="0" applyNumberFormat="1"/>
    <xf numFmtId="0" fontId="12" fillId="0" borderId="4" xfId="0" applyFont="1" applyBorder="1" applyAlignment="1">
      <alignment horizontal="left"/>
    </xf>
    <xf numFmtId="1" fontId="18" fillId="0" borderId="0" xfId="18" applyNumberFormat="1" applyFont="1" applyAlignment="1">
      <alignment vertical="top" wrapText="1"/>
    </xf>
    <xf numFmtId="164" fontId="13" fillId="0" borderId="21" xfId="17" applyFont="1" applyFill="1" applyBorder="1" applyAlignment="1" applyProtection="1">
      <alignment horizontal="right" vertical="center"/>
    </xf>
    <xf numFmtId="0" fontId="12" fillId="0" borderId="20" xfId="0" applyFont="1" applyBorder="1" applyAlignment="1">
      <alignment horizontal="right"/>
    </xf>
    <xf numFmtId="165" fontId="12" fillId="0" borderId="0" xfId="0" applyNumberFormat="1" applyFont="1"/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center" wrapText="1"/>
    </xf>
    <xf numFmtId="165" fontId="27" fillId="0" borderId="0" xfId="0" applyNumberFormat="1" applyFont="1" applyAlignment="1">
      <alignment horizontal="right" vertical="center" wrapText="1"/>
    </xf>
    <xf numFmtId="0" fontId="12" fillId="0" borderId="20" xfId="0" applyFont="1" applyBorder="1" applyAlignment="1">
      <alignment horizontal="left" vertical="top"/>
    </xf>
    <xf numFmtId="164" fontId="12" fillId="0" borderId="0" xfId="17" applyFont="1"/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0" borderId="8" xfId="5" applyFont="1" applyBorder="1" applyAlignment="1">
      <alignment horizontal="left" vertical="top" wrapText="1" indent="1"/>
    </xf>
    <xf numFmtId="0" fontId="1" fillId="0" borderId="0" xfId="5" applyFont="1" applyAlignment="1">
      <alignment horizontal="left" vertical="top" wrapText="1" indent="1"/>
    </xf>
    <xf numFmtId="0" fontId="1" fillId="0" borderId="9" xfId="5" applyFont="1" applyBorder="1" applyAlignment="1">
      <alignment horizontal="left" vertical="top" wrapText="1" indent="1"/>
    </xf>
    <xf numFmtId="0" fontId="24" fillId="4" borderId="0" xfId="0" applyFont="1" applyFill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0" borderId="10" xfId="5" applyFont="1" applyBorder="1" applyAlignment="1">
      <alignment horizontal="left" vertical="top" wrapText="1" indent="1"/>
    </xf>
    <xf numFmtId="0" fontId="2" fillId="0" borderId="11" xfId="4" applyBorder="1" applyAlignment="1">
      <alignment horizontal="center" vertical="top" wrapText="1"/>
    </xf>
    <xf numFmtId="0" fontId="30" fillId="0" borderId="12" xfId="0" applyFont="1" applyBorder="1"/>
    <xf numFmtId="164" fontId="12" fillId="0" borderId="29" xfId="17" applyFont="1" applyBorder="1"/>
    <xf numFmtId="164" fontId="12" fillId="0" borderId="0" xfId="17" applyFont="1" applyBorder="1"/>
    <xf numFmtId="3" fontId="12" fillId="0" borderId="0" xfId="0" applyNumberFormat="1" applyFont="1"/>
    <xf numFmtId="0" fontId="12" fillId="5" borderId="0" xfId="0" applyFont="1" applyFill="1"/>
    <xf numFmtId="0" fontId="27" fillId="0" borderId="0" xfId="0" applyFont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left" vertical="top" wrapText="1"/>
    </xf>
    <xf numFmtId="0" fontId="29" fillId="5" borderId="0" xfId="0" applyFont="1" applyFill="1" applyAlignment="1">
      <alignment horizontal="left" vertical="center" wrapText="1"/>
    </xf>
    <xf numFmtId="165" fontId="27" fillId="5" borderId="0" xfId="0" applyNumberFormat="1" applyFont="1" applyFill="1" applyAlignment="1">
      <alignment horizontal="right" vertical="center" wrapText="1"/>
    </xf>
    <xf numFmtId="164" fontId="12" fillId="5" borderId="0" xfId="17" applyFont="1" applyFill="1"/>
    <xf numFmtId="3" fontId="12" fillId="5" borderId="0" xfId="0" applyNumberFormat="1" applyFont="1" applyFill="1"/>
    <xf numFmtId="0" fontId="1" fillId="0" borderId="14" xfId="5" applyFont="1" applyBorder="1" applyAlignment="1">
      <alignment horizontal="left" vertical="top" wrapText="1" indent="1"/>
    </xf>
    <xf numFmtId="0" fontId="1" fillId="0" borderId="15" xfId="5" applyFont="1" applyBorder="1" applyAlignment="1">
      <alignment horizontal="left" vertical="top" wrapText="1" indent="1"/>
    </xf>
    <xf numFmtId="0" fontId="1" fillId="0" borderId="22" xfId="5" applyFont="1" applyBorder="1" applyAlignment="1">
      <alignment horizontal="left" vertical="top" wrapText="1" indent="1"/>
    </xf>
    <xf numFmtId="0" fontId="20" fillId="0" borderId="6" xfId="5" applyFont="1" applyBorder="1" applyAlignment="1">
      <alignment horizontal="center" vertical="center" wrapText="1"/>
    </xf>
    <xf numFmtId="0" fontId="21" fillId="0" borderId="6" xfId="5" applyFont="1" applyBorder="1" applyAlignment="1">
      <alignment horizontal="center" vertical="center" wrapText="1"/>
    </xf>
    <xf numFmtId="0" fontId="22" fillId="0" borderId="6" xfId="5" applyFont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/>
    </xf>
    <xf numFmtId="0" fontId="2" fillId="0" borderId="23" xfId="4" applyBorder="1" applyAlignment="1">
      <alignment horizontal="center" vertical="top" wrapText="1"/>
    </xf>
    <xf numFmtId="0" fontId="8" fillId="0" borderId="26" xfId="5" applyFont="1" applyBorder="1" applyAlignment="1">
      <alignment horizontal="left" vertical="top" wrapText="1"/>
    </xf>
    <xf numFmtId="0" fontId="8" fillId="0" borderId="27" xfId="5" applyFont="1" applyBorder="1" applyAlignment="1">
      <alignment horizontal="left" vertical="top" wrapText="1"/>
    </xf>
    <xf numFmtId="0" fontId="8" fillId="0" borderId="28" xfId="5" applyFont="1" applyBorder="1" applyAlignment="1">
      <alignment horizontal="left" vertical="top" wrapText="1"/>
    </xf>
    <xf numFmtId="0" fontId="8" fillId="0" borderId="16" xfId="5" applyFont="1" applyBorder="1" applyAlignment="1">
      <alignment horizontal="center" vertical="center" wrapText="1"/>
    </xf>
    <xf numFmtId="0" fontId="8" fillId="0" borderId="18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top" wrapText="1" indent="1"/>
    </xf>
    <xf numFmtId="0" fontId="6" fillId="0" borderId="5" xfId="5" applyFont="1" applyBorder="1" applyAlignment="1">
      <alignment horizontal="left" vertical="top" wrapText="1" indent="1"/>
    </xf>
    <xf numFmtId="0" fontId="8" fillId="0" borderId="3" xfId="5" applyFont="1" applyBorder="1" applyAlignment="1">
      <alignment horizontal="left" vertical="top" wrapText="1" indent="2"/>
    </xf>
    <xf numFmtId="0" fontId="8" fillId="0" borderId="5" xfId="5" applyFont="1" applyBorder="1" applyAlignment="1">
      <alignment horizontal="left" vertical="top" wrapText="1" indent="2"/>
    </xf>
    <xf numFmtId="0" fontId="6" fillId="0" borderId="1" xfId="5" applyFont="1" applyBorder="1" applyAlignment="1">
      <alignment horizontal="left" vertical="center" wrapText="1" indent="5"/>
    </xf>
    <xf numFmtId="0" fontId="6" fillId="0" borderId="2" xfId="5" applyFont="1" applyBorder="1" applyAlignment="1">
      <alignment horizontal="left" vertical="center" wrapText="1" indent="5"/>
    </xf>
    <xf numFmtId="0" fontId="6" fillId="0" borderId="17" xfId="5" applyFont="1" applyBorder="1" applyAlignment="1">
      <alignment horizontal="left" vertical="top" wrapText="1" indent="1"/>
    </xf>
    <xf numFmtId="0" fontId="6" fillId="0" borderId="19" xfId="5" applyFont="1" applyBorder="1" applyAlignment="1">
      <alignment horizontal="left" vertical="top" wrapText="1" indent="1"/>
    </xf>
    <xf numFmtId="0" fontId="25" fillId="4" borderId="12" xfId="0" applyFont="1" applyFill="1" applyBorder="1" applyAlignment="1">
      <alignment horizontal="center" wrapText="1"/>
    </xf>
    <xf numFmtId="0" fontId="25" fillId="4" borderId="13" xfId="0" applyFont="1" applyFill="1" applyBorder="1" applyAlignment="1">
      <alignment horizontal="center" wrapText="1"/>
    </xf>
    <xf numFmtId="0" fontId="24" fillId="4" borderId="0" xfId="0" applyFont="1" applyFill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4" fillId="4" borderId="14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11" fillId="2" borderId="0" xfId="13" applyFont="1" applyFill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13" fillId="0" borderId="0" xfId="13" applyFont="1" applyAlignment="1">
      <alignment horizontal="center" vertical="top" wrapText="1"/>
    </xf>
    <xf numFmtId="17" fontId="13" fillId="0" borderId="0" xfId="13" applyNumberFormat="1" applyFont="1" applyAlignment="1">
      <alignment horizontal="center" wrapText="1"/>
    </xf>
    <xf numFmtId="0" fontId="13" fillId="0" borderId="0" xfId="13" applyFont="1" applyAlignment="1">
      <alignment horizontal="center" wrapText="1"/>
    </xf>
    <xf numFmtId="0" fontId="13" fillId="0" borderId="0" xfId="13" applyFont="1" applyAlignment="1">
      <alignment horizontal="center" vertical="center" wrapText="1"/>
    </xf>
    <xf numFmtId="0" fontId="0" fillId="0" borderId="24" xfId="0" applyBorder="1" applyAlignment="1"/>
    <xf numFmtId="0" fontId="0" fillId="0" borderId="25" xfId="0" applyBorder="1" applyAlignment="1"/>
  </cellXfs>
  <cellStyles count="25">
    <cellStyle name="Millares [0]" xfId="17" builtinId="6"/>
    <cellStyle name="Millares [0] 2" xfId="22" xr:uid="{C7DE3349-B32A-4F24-8D83-D22B5C881176}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6" xr:uid="{00000000-0005-0000-0000-000004000000}"/>
    <cellStyle name="Normal 2 2 2 2" xfId="16" xr:uid="{00000000-0005-0000-0000-000005000000}"/>
    <cellStyle name="Normal 2 2 2 3" xfId="12" xr:uid="{00000000-0005-0000-0000-000006000000}"/>
    <cellStyle name="Normal 2 2 3" xfId="15" xr:uid="{00000000-0005-0000-0000-000007000000}"/>
    <cellStyle name="Normal 2 2 4" xfId="10" xr:uid="{00000000-0005-0000-0000-000008000000}"/>
    <cellStyle name="Normal 2 3" xfId="5" xr:uid="{00000000-0005-0000-0000-000009000000}"/>
    <cellStyle name="Normal 2 4" xfId="2" xr:uid="{00000000-0005-0000-0000-00000A000000}"/>
    <cellStyle name="Normal 2 5" xfId="9" xr:uid="{00000000-0005-0000-0000-00000B000000}"/>
    <cellStyle name="Normal 2 6" xfId="13" xr:uid="{00000000-0005-0000-0000-00000C000000}"/>
    <cellStyle name="Normal 2 6 2" xfId="21" xr:uid="{EE1AEA8B-A1F1-45EC-A9F4-BB94379FF60D}"/>
    <cellStyle name="Normal 2 7" xfId="7" xr:uid="{00000000-0005-0000-0000-00000D000000}"/>
    <cellStyle name="Normal 2 7 2" xfId="20" xr:uid="{A6F9EF86-DF89-416D-8F45-DFFDECF87DF4}"/>
    <cellStyle name="Normal 3" xfId="4" xr:uid="{00000000-0005-0000-0000-00000E000000}"/>
    <cellStyle name="Normal 3 2" xfId="11" xr:uid="{00000000-0005-0000-0000-00000F000000}"/>
    <cellStyle name="Normal 3 3" xfId="14" xr:uid="{00000000-0005-0000-0000-000010000000}"/>
    <cellStyle name="Normal 3 4" xfId="8" xr:uid="{00000000-0005-0000-0000-000011000000}"/>
    <cellStyle name="Normal 4" xfId="18" xr:uid="{00000000-0005-0000-0000-000012000000}"/>
    <cellStyle name="Normal 4 2" xfId="23" xr:uid="{2A2639FB-3E94-4BBD-9C04-7CF18EF78A1B}"/>
    <cellStyle name="Normal 5" xfId="19" xr:uid="{92DFC02D-50D6-473E-A5D3-3FC2430E6A7D}"/>
    <cellStyle name="Normal 5 2" xfId="24" xr:uid="{87AD2D50-1FD3-43E6-BBCE-C90DCD148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857250</xdr:colOff>
      <xdr:row>2</xdr:row>
      <xdr:rowOff>0</xdr:rowOff>
    </xdr:from>
    <xdr:ext cx="764091" cy="78034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64091" cy="7803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200"/>
  <sheetViews>
    <sheetView showGridLines="0" tabSelected="1" topLeftCell="A152" zoomScaleNormal="100" workbookViewId="0">
      <selection activeCell="C213" sqref="C213"/>
    </sheetView>
  </sheetViews>
  <sheetFormatPr defaultColWidth="11.42578125" defaultRowHeight="15"/>
  <cols>
    <col min="2" max="2" width="10" bestFit="1" customWidth="1"/>
    <col min="3" max="3" width="48.5703125" bestFit="1" customWidth="1"/>
    <col min="4" max="7" width="18.140625" customWidth="1"/>
    <col min="12" max="12" width="13.42578125" bestFit="1" customWidth="1"/>
    <col min="13" max="14" width="16.7109375" bestFit="1" customWidth="1"/>
    <col min="15" max="15" width="18.28515625" bestFit="1" customWidth="1"/>
  </cols>
  <sheetData>
    <row r="2" spans="2:15" ht="15.75" thickBot="1"/>
    <row r="3" spans="2:15" ht="63" customHeight="1">
      <c r="B3" s="59" t="s">
        <v>0</v>
      </c>
      <c r="C3" s="87"/>
      <c r="D3" s="87"/>
      <c r="E3" s="87"/>
      <c r="F3" s="87"/>
      <c r="G3" s="88"/>
    </row>
    <row r="4" spans="2:15" ht="24" customHeight="1" thickBot="1">
      <c r="B4" s="39"/>
      <c r="C4" s="36"/>
      <c r="D4" s="40" t="s">
        <v>1</v>
      </c>
      <c r="E4" s="36"/>
      <c r="F4" s="36"/>
      <c r="G4" s="37"/>
    </row>
    <row r="5" spans="2:15" ht="54" customHeight="1">
      <c r="B5" s="60" t="s">
        <v>2</v>
      </c>
      <c r="C5" s="61"/>
      <c r="D5" s="61"/>
      <c r="E5" s="61"/>
      <c r="F5" s="61"/>
      <c r="G5" s="62"/>
      <c r="L5" s="58" t="s">
        <v>3</v>
      </c>
      <c r="M5" s="58"/>
      <c r="N5" s="58"/>
      <c r="O5" s="58"/>
    </row>
    <row r="6" spans="2:15" ht="22.5" customHeight="1">
      <c r="B6" s="63" t="s">
        <v>4</v>
      </c>
      <c r="C6" s="65" t="s">
        <v>5</v>
      </c>
      <c r="D6" s="67" t="s">
        <v>6</v>
      </c>
      <c r="E6" s="69" t="s">
        <v>7</v>
      </c>
      <c r="F6" s="70"/>
      <c r="G6" s="71" t="s">
        <v>8</v>
      </c>
      <c r="L6" s="55" t="s">
        <v>9</v>
      </c>
      <c r="M6" s="56" t="s">
        <v>7</v>
      </c>
      <c r="N6" s="56"/>
      <c r="O6" s="57" t="s">
        <v>8</v>
      </c>
    </row>
    <row r="7" spans="2:15" ht="22.5" customHeight="1">
      <c r="B7" s="64"/>
      <c r="C7" s="66"/>
      <c r="D7" s="68"/>
      <c r="E7" s="1" t="s">
        <v>10</v>
      </c>
      <c r="F7" s="2" t="s">
        <v>11</v>
      </c>
      <c r="G7" s="72"/>
      <c r="L7" s="55"/>
      <c r="M7" s="9" t="s">
        <v>10</v>
      </c>
      <c r="N7" s="9" t="s">
        <v>11</v>
      </c>
      <c r="O7" s="57"/>
    </row>
    <row r="8" spans="2:15" ht="21.75" customHeight="1">
      <c r="B8" s="25" t="s">
        <v>12</v>
      </c>
      <c r="C8" s="17" t="s">
        <v>13</v>
      </c>
      <c r="D8" s="13">
        <v>7269592615</v>
      </c>
      <c r="E8" s="13">
        <v>19889559101</v>
      </c>
      <c r="F8" s="13">
        <v>16697150979</v>
      </c>
      <c r="G8" s="19">
        <v>10462000737</v>
      </c>
      <c r="K8" s="10" t="s">
        <v>14</v>
      </c>
      <c r="L8" s="11">
        <f>SUM(D8:D187)</f>
        <v>0</v>
      </c>
      <c r="M8" s="11">
        <f>SUM(E8:E187)</f>
        <v>149007261616</v>
      </c>
      <c r="N8" s="11">
        <f>SUM(F8:F187)</f>
        <v>149007261616</v>
      </c>
      <c r="O8" s="11">
        <f>SUM(G8:G187)</f>
        <v>0</v>
      </c>
    </row>
    <row r="9" spans="2:15" ht="21.75" customHeight="1" thickBot="1">
      <c r="B9" s="25" t="s">
        <v>15</v>
      </c>
      <c r="C9" s="17" t="s">
        <v>16</v>
      </c>
      <c r="D9" s="13">
        <v>71069</v>
      </c>
      <c r="E9" s="13">
        <v>706270</v>
      </c>
      <c r="F9" s="13">
        <v>706273</v>
      </c>
      <c r="G9" s="19">
        <v>71066</v>
      </c>
      <c r="K9" s="10" t="s">
        <v>17</v>
      </c>
      <c r="L9" s="12">
        <f>Sigfe!H282</f>
        <v>0</v>
      </c>
      <c r="M9" s="12">
        <f>Sigfe!I282</f>
        <v>149007261616</v>
      </c>
      <c r="N9" s="12">
        <f>Sigfe!J282</f>
        <v>149007261616</v>
      </c>
      <c r="O9" s="12">
        <f>Sigfe!K282</f>
        <v>0</v>
      </c>
    </row>
    <row r="10" spans="2:15" ht="21.75" customHeight="1" thickTop="1">
      <c r="B10" s="25" t="s">
        <v>18</v>
      </c>
      <c r="C10" s="17" t="s">
        <v>19</v>
      </c>
      <c r="D10" s="13">
        <v>11888100</v>
      </c>
      <c r="E10" s="13">
        <v>0</v>
      </c>
      <c r="F10" s="13">
        <v>0</v>
      </c>
      <c r="G10" s="19">
        <v>11888100</v>
      </c>
      <c r="K10" s="10" t="s">
        <v>20</v>
      </c>
      <c r="L10" s="41">
        <f>+L8-L9</f>
        <v>0</v>
      </c>
      <c r="M10" s="41">
        <f>+M8-M9</f>
        <v>0</v>
      </c>
      <c r="N10" s="41">
        <f>+N8-N9</f>
        <v>0</v>
      </c>
      <c r="O10" s="41">
        <f>+O8-O9</f>
        <v>0</v>
      </c>
    </row>
    <row r="11" spans="2:15" ht="21.75" customHeight="1">
      <c r="B11" s="25" t="s">
        <v>21</v>
      </c>
      <c r="C11" s="17" t="s">
        <v>22</v>
      </c>
      <c r="D11" s="13">
        <v>0</v>
      </c>
      <c r="E11" s="13">
        <v>1320000</v>
      </c>
      <c r="F11" s="13">
        <v>820000</v>
      </c>
      <c r="G11" s="19">
        <v>500000</v>
      </c>
      <c r="K11" s="10"/>
      <c r="L11" s="42"/>
      <c r="M11" s="42"/>
      <c r="N11" s="42"/>
      <c r="O11" s="42"/>
    </row>
    <row r="12" spans="2:15" ht="21.75" customHeight="1">
      <c r="B12" s="25" t="s">
        <v>23</v>
      </c>
      <c r="C12" s="17" t="s">
        <v>24</v>
      </c>
      <c r="D12" s="13">
        <v>4089005</v>
      </c>
      <c r="E12" s="13">
        <v>140811</v>
      </c>
      <c r="F12" s="13">
        <v>3859488</v>
      </c>
      <c r="G12" s="19">
        <v>370328</v>
      </c>
      <c r="K12" s="10"/>
      <c r="L12" s="42"/>
      <c r="M12" s="42"/>
      <c r="N12" s="42"/>
      <c r="O12" s="42"/>
    </row>
    <row r="13" spans="2:15" ht="21.75" customHeight="1">
      <c r="B13" s="25" t="s">
        <v>25</v>
      </c>
      <c r="C13" s="17" t="s">
        <v>26</v>
      </c>
      <c r="D13" s="13">
        <v>40608182</v>
      </c>
      <c r="E13" s="13">
        <v>2294918</v>
      </c>
      <c r="F13" s="13">
        <v>0</v>
      </c>
      <c r="G13" s="19">
        <v>42903100</v>
      </c>
      <c r="K13" s="10"/>
      <c r="L13" s="42"/>
      <c r="M13" s="42"/>
      <c r="N13" s="42"/>
      <c r="O13" s="42"/>
    </row>
    <row r="14" spans="2:15" ht="21.75" customHeight="1">
      <c r="B14" s="25" t="s">
        <v>27</v>
      </c>
      <c r="C14" s="17" t="s">
        <v>28</v>
      </c>
      <c r="D14" s="13">
        <v>8054306</v>
      </c>
      <c r="E14" s="13">
        <v>10026967</v>
      </c>
      <c r="F14" s="13">
        <v>2875717</v>
      </c>
      <c r="G14" s="19">
        <v>15205556</v>
      </c>
      <c r="K14" s="10"/>
      <c r="L14" s="42"/>
      <c r="M14" s="42"/>
      <c r="N14" s="42"/>
      <c r="O14" s="42"/>
    </row>
    <row r="15" spans="2:15" ht="21.75" customHeight="1">
      <c r="B15" s="25" t="s">
        <v>29</v>
      </c>
      <c r="C15" s="17" t="s">
        <v>30</v>
      </c>
      <c r="D15" s="13">
        <v>0</v>
      </c>
      <c r="E15" s="13">
        <v>162507955</v>
      </c>
      <c r="F15" s="13">
        <v>0</v>
      </c>
      <c r="G15" s="19">
        <v>162507955</v>
      </c>
      <c r="K15" s="10"/>
      <c r="L15" s="42"/>
      <c r="M15" s="42"/>
      <c r="N15" s="42"/>
      <c r="O15" s="42"/>
    </row>
    <row r="16" spans="2:15" ht="21.75" customHeight="1">
      <c r="B16" s="25" t="s">
        <v>31</v>
      </c>
      <c r="C16" s="17" t="s">
        <v>32</v>
      </c>
      <c r="D16" s="13">
        <v>6519</v>
      </c>
      <c r="E16" s="13">
        <v>33269805</v>
      </c>
      <c r="F16" s="13">
        <v>33269805</v>
      </c>
      <c r="G16" s="19">
        <v>6519</v>
      </c>
      <c r="K16" s="10"/>
      <c r="L16" s="42"/>
      <c r="M16" s="42"/>
      <c r="N16" s="42"/>
      <c r="O16" s="42"/>
    </row>
    <row r="17" spans="2:15" ht="21.75" customHeight="1">
      <c r="B17" s="25" t="s">
        <v>33</v>
      </c>
      <c r="C17" s="17" t="s">
        <v>34</v>
      </c>
      <c r="D17" s="13">
        <v>0</v>
      </c>
      <c r="E17" s="13">
        <v>44049108</v>
      </c>
      <c r="F17" s="13">
        <v>0</v>
      </c>
      <c r="G17" s="19">
        <v>44049108</v>
      </c>
      <c r="K17" s="10"/>
      <c r="L17" s="42"/>
      <c r="M17" s="42"/>
      <c r="N17" s="42"/>
      <c r="O17" s="42"/>
    </row>
    <row r="18" spans="2:15" ht="21.75" customHeight="1">
      <c r="B18" s="25" t="s">
        <v>35</v>
      </c>
      <c r="C18" s="17" t="s">
        <v>36</v>
      </c>
      <c r="D18" s="13">
        <v>0</v>
      </c>
      <c r="E18" s="13">
        <v>59059660</v>
      </c>
      <c r="F18" s="13">
        <v>59059660</v>
      </c>
      <c r="G18" s="19">
        <v>0</v>
      </c>
      <c r="K18" s="10"/>
      <c r="L18" s="42"/>
      <c r="M18" s="42"/>
      <c r="N18" s="42"/>
      <c r="O18" s="42"/>
    </row>
    <row r="19" spans="2:15" ht="21.75" customHeight="1">
      <c r="B19" s="25" t="s">
        <v>37</v>
      </c>
      <c r="C19" s="17" t="s">
        <v>38</v>
      </c>
      <c r="D19" s="13">
        <v>0</v>
      </c>
      <c r="E19" s="13">
        <v>167159254</v>
      </c>
      <c r="F19" s="13">
        <v>132128750</v>
      </c>
      <c r="G19" s="19">
        <v>35030504</v>
      </c>
      <c r="K19" s="10"/>
      <c r="L19" s="42"/>
      <c r="M19" s="42"/>
      <c r="N19" s="42"/>
      <c r="O19" s="42"/>
    </row>
    <row r="20" spans="2:15" ht="21.75" customHeight="1">
      <c r="B20" s="25" t="s">
        <v>39</v>
      </c>
      <c r="C20" s="17" t="s">
        <v>40</v>
      </c>
      <c r="D20" s="13">
        <v>0</v>
      </c>
      <c r="E20" s="13">
        <v>13837732712</v>
      </c>
      <c r="F20" s="13">
        <v>13837732712</v>
      </c>
      <c r="G20" s="19">
        <v>0</v>
      </c>
      <c r="K20" s="10"/>
      <c r="L20" s="42"/>
      <c r="M20" s="42"/>
      <c r="N20" s="42"/>
      <c r="O20" s="42"/>
    </row>
    <row r="21" spans="2:15" ht="21.75" customHeight="1">
      <c r="B21" s="25" t="s">
        <v>41</v>
      </c>
      <c r="C21" s="17" t="s">
        <v>42</v>
      </c>
      <c r="D21" s="13">
        <v>0</v>
      </c>
      <c r="E21" s="13">
        <v>712534958</v>
      </c>
      <c r="F21" s="13">
        <v>33828658</v>
      </c>
      <c r="G21" s="19">
        <v>678706300</v>
      </c>
      <c r="K21" s="10"/>
      <c r="L21" s="42"/>
      <c r="M21" s="42"/>
      <c r="N21" s="42"/>
      <c r="O21" s="42"/>
    </row>
    <row r="22" spans="2:15" ht="21.75" customHeight="1">
      <c r="B22" s="25" t="s">
        <v>43</v>
      </c>
      <c r="C22" s="17" t="s">
        <v>44</v>
      </c>
      <c r="D22" s="13">
        <v>2913026</v>
      </c>
      <c r="E22" s="13">
        <v>0</v>
      </c>
      <c r="F22" s="13">
        <v>0</v>
      </c>
      <c r="G22" s="19">
        <v>2913026</v>
      </c>
      <c r="K22" s="10"/>
      <c r="L22" s="42"/>
      <c r="M22" s="42"/>
      <c r="N22" s="42"/>
      <c r="O22" s="42"/>
    </row>
    <row r="23" spans="2:15" ht="21.75" customHeight="1">
      <c r="B23" s="25" t="s">
        <v>45</v>
      </c>
      <c r="C23" s="17" t="s">
        <v>46</v>
      </c>
      <c r="D23" s="13">
        <v>0</v>
      </c>
      <c r="E23" s="13">
        <v>2421726250</v>
      </c>
      <c r="F23" s="13">
        <v>0</v>
      </c>
      <c r="G23" s="19">
        <v>2421726250</v>
      </c>
      <c r="K23" s="10"/>
      <c r="L23" s="42"/>
      <c r="M23" s="42"/>
      <c r="N23" s="42"/>
      <c r="O23" s="42"/>
    </row>
    <row r="24" spans="2:15" ht="21.75" customHeight="1">
      <c r="B24" s="25" t="s">
        <v>47</v>
      </c>
      <c r="C24" s="17" t="s">
        <v>48</v>
      </c>
      <c r="D24" s="13">
        <v>0</v>
      </c>
      <c r="E24" s="13">
        <v>21651033</v>
      </c>
      <c r="F24" s="13">
        <v>21651033</v>
      </c>
      <c r="G24" s="19">
        <v>0</v>
      </c>
      <c r="K24" s="10"/>
      <c r="L24" s="42"/>
      <c r="M24" s="42"/>
      <c r="N24" s="42"/>
      <c r="O24" s="42"/>
    </row>
    <row r="25" spans="2:15" ht="21.75" customHeight="1">
      <c r="B25" s="25" t="s">
        <v>49</v>
      </c>
      <c r="C25" s="17" t="s">
        <v>50</v>
      </c>
      <c r="D25" s="13">
        <v>74501651</v>
      </c>
      <c r="E25" s="13">
        <v>0</v>
      </c>
      <c r="F25" s="13">
        <v>0</v>
      </c>
      <c r="G25" s="19">
        <v>74501651</v>
      </c>
      <c r="K25" s="10"/>
      <c r="L25" s="42"/>
      <c r="M25" s="42"/>
      <c r="N25" s="42"/>
      <c r="O25" s="42"/>
    </row>
    <row r="26" spans="2:15" ht="21.75" customHeight="1">
      <c r="B26" s="25" t="s">
        <v>51</v>
      </c>
      <c r="C26" s="17" t="s">
        <v>52</v>
      </c>
      <c r="D26" s="13">
        <v>7066712749</v>
      </c>
      <c r="E26" s="13">
        <v>0</v>
      </c>
      <c r="F26" s="13">
        <v>0</v>
      </c>
      <c r="G26" s="19">
        <v>7066712749</v>
      </c>
      <c r="K26" s="10"/>
      <c r="L26" s="42"/>
      <c r="M26" s="42"/>
      <c r="N26" s="42"/>
      <c r="O26" s="42"/>
    </row>
    <row r="27" spans="2:15" ht="21.75" customHeight="1">
      <c r="B27" s="25" t="s">
        <v>53</v>
      </c>
      <c r="C27" s="17" t="s">
        <v>54</v>
      </c>
      <c r="D27" s="13">
        <v>30064228</v>
      </c>
      <c r="E27" s="13">
        <v>0</v>
      </c>
      <c r="F27" s="13">
        <v>0</v>
      </c>
      <c r="G27" s="19">
        <v>30064228</v>
      </c>
      <c r="K27" s="10"/>
      <c r="L27" s="42"/>
      <c r="M27" s="42"/>
      <c r="N27" s="42"/>
      <c r="O27" s="42"/>
    </row>
    <row r="28" spans="2:15" ht="21.75" customHeight="1">
      <c r="B28" s="25" t="s">
        <v>55</v>
      </c>
      <c r="C28" s="17" t="s">
        <v>56</v>
      </c>
      <c r="D28" s="13">
        <v>4800886325</v>
      </c>
      <c r="E28" s="13">
        <v>0</v>
      </c>
      <c r="F28" s="13">
        <v>0</v>
      </c>
      <c r="G28" s="19">
        <v>4800886325</v>
      </c>
      <c r="K28" s="10"/>
      <c r="L28" s="42"/>
      <c r="M28" s="42"/>
      <c r="N28" s="42"/>
      <c r="O28" s="42"/>
    </row>
    <row r="29" spans="2:15" ht="21.75" customHeight="1">
      <c r="B29" s="25" t="s">
        <v>57</v>
      </c>
      <c r="C29" s="17" t="s">
        <v>58</v>
      </c>
      <c r="D29" s="13">
        <v>1563353121</v>
      </c>
      <c r="E29" s="13">
        <v>0</v>
      </c>
      <c r="F29" s="13">
        <v>0</v>
      </c>
      <c r="G29" s="19">
        <v>1563353121</v>
      </c>
      <c r="K29" s="10"/>
      <c r="L29" s="42"/>
      <c r="M29" s="42"/>
      <c r="N29" s="42"/>
      <c r="O29" s="42"/>
    </row>
    <row r="30" spans="2:15" ht="21.75" customHeight="1">
      <c r="B30" s="25" t="s">
        <v>59</v>
      </c>
      <c r="C30" s="17" t="s">
        <v>60</v>
      </c>
      <c r="D30" s="13">
        <v>61012861</v>
      </c>
      <c r="E30" s="13">
        <v>0</v>
      </c>
      <c r="F30" s="13">
        <v>0</v>
      </c>
      <c r="G30" s="19">
        <v>61012861</v>
      </c>
      <c r="K30" s="10"/>
      <c r="L30" s="42"/>
      <c r="M30" s="42"/>
      <c r="N30" s="42"/>
      <c r="O30" s="42"/>
    </row>
    <row r="31" spans="2:15" ht="21.75" customHeight="1">
      <c r="B31" s="25" t="s">
        <v>61</v>
      </c>
      <c r="C31" s="17" t="s">
        <v>62</v>
      </c>
      <c r="D31" s="13">
        <v>68827826</v>
      </c>
      <c r="E31" s="13">
        <v>3000000</v>
      </c>
      <c r="F31" s="13">
        <v>3000000</v>
      </c>
      <c r="G31" s="19">
        <v>68827826</v>
      </c>
      <c r="K31" s="10"/>
      <c r="L31" s="42"/>
      <c r="M31" s="42"/>
      <c r="N31" s="42"/>
      <c r="O31" s="42"/>
    </row>
    <row r="32" spans="2:15" ht="21.75" customHeight="1">
      <c r="B32" s="25" t="s">
        <v>63</v>
      </c>
      <c r="C32" s="17" t="s">
        <v>64</v>
      </c>
      <c r="D32" s="13">
        <v>32874752</v>
      </c>
      <c r="E32" s="13">
        <v>0</v>
      </c>
      <c r="F32" s="13">
        <v>2243170</v>
      </c>
      <c r="G32" s="19">
        <v>30631582</v>
      </c>
      <c r="K32" s="10"/>
      <c r="L32" s="42"/>
      <c r="M32" s="42"/>
      <c r="N32" s="42"/>
      <c r="O32" s="42"/>
    </row>
    <row r="33" spans="2:15" ht="21.75" customHeight="1">
      <c r="B33" s="25" t="s">
        <v>65</v>
      </c>
      <c r="C33" s="17" t="s">
        <v>66</v>
      </c>
      <c r="D33" s="13">
        <v>18718896</v>
      </c>
      <c r="E33" s="13">
        <v>0</v>
      </c>
      <c r="F33" s="13">
        <v>0</v>
      </c>
      <c r="G33" s="19">
        <v>18718896</v>
      </c>
      <c r="K33" s="10"/>
      <c r="L33" s="42"/>
      <c r="M33" s="42"/>
      <c r="N33" s="42"/>
      <c r="O33" s="42"/>
    </row>
    <row r="34" spans="2:15" ht="21.75" customHeight="1">
      <c r="B34" s="25" t="s">
        <v>67</v>
      </c>
      <c r="C34" s="17" t="s">
        <v>68</v>
      </c>
      <c r="D34" s="13">
        <v>1169947922</v>
      </c>
      <c r="E34" s="13">
        <v>0</v>
      </c>
      <c r="F34" s="13">
        <v>18517117</v>
      </c>
      <c r="G34" s="19">
        <v>1151430805</v>
      </c>
      <c r="K34" s="10"/>
      <c r="L34" s="42"/>
      <c r="M34" s="42"/>
      <c r="N34" s="42"/>
      <c r="O34" s="42"/>
    </row>
    <row r="35" spans="2:15" ht="21.75" customHeight="1">
      <c r="B35" s="25" t="s">
        <v>69</v>
      </c>
      <c r="C35" s="17" t="s">
        <v>70</v>
      </c>
      <c r="D35" s="13">
        <v>0</v>
      </c>
      <c r="E35" s="13">
        <v>0</v>
      </c>
      <c r="F35" s="13">
        <v>0</v>
      </c>
      <c r="G35" s="19">
        <v>0</v>
      </c>
      <c r="K35" s="10"/>
      <c r="L35" s="42"/>
      <c r="M35" s="42"/>
      <c r="N35" s="42"/>
      <c r="O35" s="42"/>
    </row>
    <row r="36" spans="2:15" ht="21.75" customHeight="1">
      <c r="B36" s="25" t="s">
        <v>71</v>
      </c>
      <c r="C36" s="17" t="s">
        <v>72</v>
      </c>
      <c r="D36" s="13">
        <v>300042863</v>
      </c>
      <c r="E36" s="13">
        <v>70983126</v>
      </c>
      <c r="F36" s="13">
        <v>0</v>
      </c>
      <c r="G36" s="19">
        <v>371025989</v>
      </c>
      <c r="K36" s="10"/>
      <c r="L36" s="42"/>
      <c r="M36" s="42"/>
      <c r="N36" s="42"/>
      <c r="O36" s="42"/>
    </row>
    <row r="37" spans="2:15" ht="21.75" customHeight="1">
      <c r="B37" s="25" t="s">
        <v>73</v>
      </c>
      <c r="C37" s="17" t="s">
        <v>74</v>
      </c>
      <c r="D37" s="13">
        <v>447717733</v>
      </c>
      <c r="E37" s="13">
        <v>26681406</v>
      </c>
      <c r="F37" s="13">
        <v>6573260</v>
      </c>
      <c r="G37" s="19">
        <v>467825879</v>
      </c>
      <c r="K37" s="10"/>
      <c r="L37" s="42"/>
      <c r="M37" s="42"/>
      <c r="N37" s="42"/>
      <c r="O37" s="42"/>
    </row>
    <row r="38" spans="2:15" ht="21.75" customHeight="1">
      <c r="B38" s="25" t="s">
        <v>75</v>
      </c>
      <c r="C38" s="17" t="s">
        <v>76</v>
      </c>
      <c r="D38" s="13">
        <v>7486593132</v>
      </c>
      <c r="E38" s="13">
        <v>332677556</v>
      </c>
      <c r="F38" s="13">
        <v>13473774</v>
      </c>
      <c r="G38" s="19">
        <v>7805796914</v>
      </c>
      <c r="K38" s="10"/>
      <c r="L38" s="42"/>
      <c r="M38" s="42"/>
      <c r="N38" s="42"/>
      <c r="O38" s="42"/>
    </row>
    <row r="39" spans="2:15" ht="21.75" customHeight="1">
      <c r="B39" s="25" t="s">
        <v>77</v>
      </c>
      <c r="C39" s="17" t="s">
        <v>78</v>
      </c>
      <c r="D39" s="13">
        <v>2899529148</v>
      </c>
      <c r="E39" s="13">
        <v>0</v>
      </c>
      <c r="F39" s="13">
        <v>0</v>
      </c>
      <c r="G39" s="19">
        <v>2899529148</v>
      </c>
      <c r="K39" s="10"/>
      <c r="L39" s="42"/>
      <c r="M39" s="42"/>
      <c r="N39" s="42"/>
      <c r="O39" s="42"/>
    </row>
    <row r="40" spans="2:15" ht="21.75" customHeight="1">
      <c r="B40" s="25" t="s">
        <v>79</v>
      </c>
      <c r="C40" s="17" t="s">
        <v>64</v>
      </c>
      <c r="D40" s="13">
        <v>2694646636</v>
      </c>
      <c r="E40" s="13">
        <v>0</v>
      </c>
      <c r="F40" s="13">
        <v>1322233068</v>
      </c>
      <c r="G40" s="19">
        <v>1372413568</v>
      </c>
      <c r="K40" s="10"/>
      <c r="L40" s="42"/>
      <c r="M40" s="42"/>
      <c r="N40" s="42"/>
      <c r="O40" s="42"/>
    </row>
    <row r="41" spans="2:15" ht="21.75" customHeight="1">
      <c r="B41" s="25" t="s">
        <v>80</v>
      </c>
      <c r="C41" s="17" t="s">
        <v>81</v>
      </c>
      <c r="D41" s="13">
        <v>35815906</v>
      </c>
      <c r="E41" s="13">
        <v>0</v>
      </c>
      <c r="F41" s="13">
        <v>0</v>
      </c>
      <c r="G41" s="19">
        <v>35815906</v>
      </c>
      <c r="K41" s="10"/>
      <c r="L41" s="42"/>
      <c r="M41" s="42"/>
      <c r="N41" s="42"/>
      <c r="O41" s="42"/>
    </row>
    <row r="42" spans="2:15" ht="21.75" customHeight="1">
      <c r="B42" s="25" t="s">
        <v>82</v>
      </c>
      <c r="C42" s="17" t="s">
        <v>83</v>
      </c>
      <c r="D42" s="13">
        <v>907103212</v>
      </c>
      <c r="E42" s="13">
        <v>41130750</v>
      </c>
      <c r="F42" s="13">
        <v>0</v>
      </c>
      <c r="G42" s="19">
        <v>948233962</v>
      </c>
      <c r="K42" s="10"/>
      <c r="L42" s="42"/>
      <c r="M42" s="42"/>
      <c r="N42" s="42"/>
      <c r="O42" s="42"/>
    </row>
    <row r="43" spans="2:15" ht="21.75" customHeight="1">
      <c r="B43" s="25" t="s">
        <v>84</v>
      </c>
      <c r="C43" s="17" t="s">
        <v>85</v>
      </c>
      <c r="D43" s="13">
        <v>580476099</v>
      </c>
      <c r="E43" s="13">
        <v>0</v>
      </c>
      <c r="F43" s="13">
        <v>138780000</v>
      </c>
      <c r="G43" s="19">
        <v>441696099</v>
      </c>
      <c r="K43" s="10"/>
      <c r="L43" s="42"/>
      <c r="M43" s="42"/>
      <c r="N43" s="42"/>
      <c r="O43" s="42"/>
    </row>
    <row r="44" spans="2:15" ht="21.75" customHeight="1">
      <c r="B44" s="25" t="s">
        <v>86</v>
      </c>
      <c r="C44" s="17" t="s">
        <v>87</v>
      </c>
      <c r="D44" s="13">
        <v>712534958</v>
      </c>
      <c r="E44" s="13">
        <v>0</v>
      </c>
      <c r="F44" s="13">
        <v>712534958</v>
      </c>
      <c r="G44" s="19">
        <v>0</v>
      </c>
      <c r="K44" s="10"/>
      <c r="L44" s="42"/>
      <c r="M44" s="42"/>
      <c r="N44" s="42"/>
      <c r="O44" s="42"/>
    </row>
    <row r="45" spans="2:15" ht="21.75" customHeight="1">
      <c r="B45" s="25" t="s">
        <v>88</v>
      </c>
      <c r="C45" s="17" t="s">
        <v>89</v>
      </c>
      <c r="D45" s="13">
        <v>2467139529</v>
      </c>
      <c r="E45" s="13">
        <v>0</v>
      </c>
      <c r="F45" s="13">
        <v>0</v>
      </c>
      <c r="G45" s="19">
        <v>2467139529</v>
      </c>
      <c r="K45" s="10"/>
      <c r="L45" s="42"/>
      <c r="M45" s="42"/>
      <c r="N45" s="42"/>
      <c r="O45" s="42"/>
    </row>
    <row r="46" spans="2:15" ht="21.75" customHeight="1">
      <c r="B46" s="25" t="s">
        <v>90</v>
      </c>
      <c r="C46" s="17" t="s">
        <v>91</v>
      </c>
      <c r="D46" s="13">
        <v>2703175038</v>
      </c>
      <c r="E46" s="13">
        <v>0</v>
      </c>
      <c r="F46" s="13">
        <v>0</v>
      </c>
      <c r="G46" s="19">
        <v>2703175038</v>
      </c>
      <c r="K46" s="10"/>
      <c r="L46" s="42"/>
      <c r="M46" s="42"/>
      <c r="N46" s="42"/>
      <c r="O46" s="42"/>
    </row>
    <row r="47" spans="2:15" ht="21.75" customHeight="1">
      <c r="B47" s="25" t="s">
        <v>92</v>
      </c>
      <c r="C47" s="17" t="s">
        <v>93</v>
      </c>
      <c r="D47" s="13">
        <v>759441</v>
      </c>
      <c r="E47" s="13">
        <v>0</v>
      </c>
      <c r="F47" s="13">
        <v>0</v>
      </c>
      <c r="G47" s="19">
        <v>759441</v>
      </c>
      <c r="K47" s="10"/>
      <c r="L47" s="42"/>
      <c r="M47" s="42"/>
      <c r="N47" s="42"/>
      <c r="O47" s="42"/>
    </row>
    <row r="48" spans="2:15" ht="21.75" customHeight="1">
      <c r="B48" s="25" t="s">
        <v>94</v>
      </c>
      <c r="C48" s="17" t="s">
        <v>95</v>
      </c>
      <c r="D48" s="13">
        <v>46824510</v>
      </c>
      <c r="E48" s="13">
        <v>0</v>
      </c>
      <c r="F48" s="13">
        <v>0</v>
      </c>
      <c r="G48" s="19">
        <v>46824510</v>
      </c>
      <c r="K48" s="10"/>
      <c r="L48" s="42"/>
      <c r="M48" s="42"/>
      <c r="N48" s="42"/>
      <c r="O48" s="42"/>
    </row>
    <row r="49" spans="2:15" ht="21.75" customHeight="1">
      <c r="B49" s="25" t="s">
        <v>96</v>
      </c>
      <c r="C49" s="17" t="s">
        <v>97</v>
      </c>
      <c r="D49" s="13">
        <v>687303278</v>
      </c>
      <c r="E49" s="13">
        <v>0</v>
      </c>
      <c r="F49" s="13">
        <v>0</v>
      </c>
      <c r="G49" s="19">
        <v>687303278</v>
      </c>
      <c r="K49" s="10"/>
      <c r="L49" s="42"/>
      <c r="M49" s="42"/>
      <c r="N49" s="42"/>
      <c r="O49" s="42"/>
    </row>
    <row r="50" spans="2:15" ht="21.75" customHeight="1">
      <c r="B50" s="25" t="s">
        <v>98</v>
      </c>
      <c r="C50" s="17" t="s">
        <v>99</v>
      </c>
      <c r="D50" s="13">
        <v>675097484</v>
      </c>
      <c r="E50" s="13">
        <v>0</v>
      </c>
      <c r="F50" s="13">
        <v>0</v>
      </c>
      <c r="G50" s="19">
        <v>675097484</v>
      </c>
      <c r="K50" s="10"/>
      <c r="L50" s="42"/>
      <c r="M50" s="42"/>
      <c r="N50" s="42"/>
      <c r="O50" s="42"/>
    </row>
    <row r="51" spans="2:15" ht="21.75" customHeight="1">
      <c r="B51" s="25" t="s">
        <v>100</v>
      </c>
      <c r="C51" s="17" t="s">
        <v>101</v>
      </c>
      <c r="D51" s="13">
        <v>1296376437</v>
      </c>
      <c r="E51" s="13">
        <v>0</v>
      </c>
      <c r="F51" s="13">
        <v>0</v>
      </c>
      <c r="G51" s="19">
        <v>1296376437</v>
      </c>
      <c r="K51" s="10"/>
      <c r="L51" s="42"/>
      <c r="M51" s="42"/>
      <c r="N51" s="42"/>
      <c r="O51" s="42"/>
    </row>
    <row r="52" spans="2:15" ht="21.75" customHeight="1">
      <c r="B52" s="25" t="s">
        <v>102</v>
      </c>
      <c r="C52" s="17" t="s">
        <v>103</v>
      </c>
      <c r="D52" s="13">
        <v>2000320283</v>
      </c>
      <c r="E52" s="13">
        <v>0</v>
      </c>
      <c r="F52" s="13">
        <v>0</v>
      </c>
      <c r="G52" s="19">
        <v>2000320283</v>
      </c>
      <c r="K52" s="10"/>
      <c r="L52" s="42"/>
      <c r="M52" s="42"/>
      <c r="N52" s="42"/>
      <c r="O52" s="42"/>
    </row>
    <row r="53" spans="2:15" ht="21.75" customHeight="1">
      <c r="B53" s="25" t="s">
        <v>104</v>
      </c>
      <c r="C53" s="17" t="s">
        <v>105</v>
      </c>
      <c r="D53" s="13">
        <v>-524753923</v>
      </c>
      <c r="E53" s="13">
        <v>0</v>
      </c>
      <c r="F53" s="13">
        <v>0</v>
      </c>
      <c r="G53" s="19">
        <v>-524753923</v>
      </c>
      <c r="K53" s="10"/>
      <c r="L53" s="42"/>
      <c r="M53" s="42"/>
      <c r="N53" s="42"/>
      <c r="O53" s="42"/>
    </row>
    <row r="54" spans="2:15" ht="21.75" customHeight="1">
      <c r="B54" s="25" t="s">
        <v>106</v>
      </c>
      <c r="C54" s="17" t="s">
        <v>107</v>
      </c>
      <c r="D54" s="13">
        <v>-367417558</v>
      </c>
      <c r="E54" s="13">
        <v>0</v>
      </c>
      <c r="F54" s="13">
        <v>0</v>
      </c>
      <c r="G54" s="19">
        <v>-367417558</v>
      </c>
      <c r="K54" s="10"/>
      <c r="L54" s="42"/>
      <c r="M54" s="42"/>
      <c r="N54" s="42"/>
      <c r="O54" s="42"/>
    </row>
    <row r="55" spans="2:15" ht="21.75" customHeight="1">
      <c r="B55" s="25" t="s">
        <v>108</v>
      </c>
      <c r="C55" s="17" t="s">
        <v>109</v>
      </c>
      <c r="D55" s="13">
        <v>-1233248599</v>
      </c>
      <c r="E55" s="13">
        <v>0</v>
      </c>
      <c r="F55" s="13">
        <v>0</v>
      </c>
      <c r="G55" s="19">
        <v>-1233248599</v>
      </c>
      <c r="K55" s="10"/>
      <c r="L55" s="42"/>
      <c r="M55" s="42"/>
      <c r="N55" s="42"/>
      <c r="O55" s="42"/>
    </row>
    <row r="56" spans="2:15" ht="21.75" customHeight="1">
      <c r="B56" s="25" t="s">
        <v>110</v>
      </c>
      <c r="C56" s="17" t="s">
        <v>111</v>
      </c>
      <c r="D56" s="13">
        <v>-1783368038</v>
      </c>
      <c r="E56" s="13">
        <v>0</v>
      </c>
      <c r="F56" s="13">
        <v>0</v>
      </c>
      <c r="G56" s="19">
        <v>-1783368038</v>
      </c>
      <c r="K56" s="10"/>
      <c r="L56" s="42"/>
      <c r="M56" s="42"/>
      <c r="N56" s="42"/>
      <c r="O56" s="42"/>
    </row>
    <row r="57" spans="2:15" ht="21.75" customHeight="1">
      <c r="B57" s="25" t="s">
        <v>112</v>
      </c>
      <c r="C57" s="17" t="s">
        <v>113</v>
      </c>
      <c r="D57" s="13">
        <v>214679076</v>
      </c>
      <c r="E57" s="13">
        <v>0</v>
      </c>
      <c r="F57" s="13">
        <v>0</v>
      </c>
      <c r="G57" s="19">
        <v>214679076</v>
      </c>
      <c r="K57" s="10"/>
      <c r="L57" s="42"/>
      <c r="M57" s="42"/>
      <c r="N57" s="42"/>
      <c r="O57" s="42"/>
    </row>
    <row r="58" spans="2:15" ht="21.75" customHeight="1">
      <c r="B58" s="25" t="s">
        <v>114</v>
      </c>
      <c r="C58" s="17" t="s">
        <v>115</v>
      </c>
      <c r="D58" s="13">
        <v>1727352974</v>
      </c>
      <c r="E58" s="13">
        <v>13396538</v>
      </c>
      <c r="F58" s="13">
        <v>0</v>
      </c>
      <c r="G58" s="19">
        <v>1740749512</v>
      </c>
      <c r="K58" s="10"/>
      <c r="L58" s="42"/>
      <c r="M58" s="42"/>
      <c r="N58" s="42"/>
      <c r="O58" s="42"/>
    </row>
    <row r="59" spans="2:15" ht="21.75" customHeight="1">
      <c r="B59" s="25" t="s">
        <v>116</v>
      </c>
      <c r="C59" s="17" t="s">
        <v>117</v>
      </c>
      <c r="D59" s="13">
        <v>43446436</v>
      </c>
      <c r="E59" s="13">
        <v>0</v>
      </c>
      <c r="F59" s="13">
        <v>0</v>
      </c>
      <c r="G59" s="19">
        <v>43446436</v>
      </c>
      <c r="K59" s="10"/>
      <c r="L59" s="42"/>
      <c r="M59" s="42"/>
      <c r="N59" s="42"/>
      <c r="O59" s="42"/>
    </row>
    <row r="60" spans="2:15" ht="21.75" customHeight="1">
      <c r="B60" s="25" t="s">
        <v>118</v>
      </c>
      <c r="C60" s="17" t="s">
        <v>119</v>
      </c>
      <c r="D60" s="13">
        <v>-205229902</v>
      </c>
      <c r="E60" s="13">
        <v>0</v>
      </c>
      <c r="F60" s="13">
        <v>0</v>
      </c>
      <c r="G60" s="19">
        <v>-205229902</v>
      </c>
      <c r="K60" s="10"/>
      <c r="L60" s="42"/>
      <c r="M60" s="42"/>
      <c r="N60" s="42"/>
      <c r="O60" s="42"/>
    </row>
    <row r="61" spans="2:15" ht="21.75" customHeight="1">
      <c r="B61" s="25" t="s">
        <v>120</v>
      </c>
      <c r="C61" s="17" t="s">
        <v>121</v>
      </c>
      <c r="D61" s="13">
        <v>-1371317058</v>
      </c>
      <c r="E61" s="13">
        <v>0</v>
      </c>
      <c r="F61" s="13">
        <v>0</v>
      </c>
      <c r="G61" s="19">
        <v>-1371317058</v>
      </c>
      <c r="K61" s="10"/>
      <c r="L61" s="42"/>
      <c r="M61" s="42"/>
      <c r="N61" s="42"/>
      <c r="O61" s="42"/>
    </row>
    <row r="62" spans="2:15" ht="21.75" customHeight="1">
      <c r="B62" s="25" t="s">
        <v>122</v>
      </c>
      <c r="C62" s="17" t="s">
        <v>123</v>
      </c>
      <c r="D62" s="13">
        <v>-43446435</v>
      </c>
      <c r="E62" s="13">
        <v>0</v>
      </c>
      <c r="F62" s="13">
        <v>0</v>
      </c>
      <c r="G62" s="19">
        <v>-43446435</v>
      </c>
      <c r="K62" s="10"/>
      <c r="L62" s="42"/>
      <c r="M62" s="42"/>
      <c r="N62" s="42"/>
      <c r="O62" s="42"/>
    </row>
    <row r="63" spans="2:15" ht="21.75" customHeight="1">
      <c r="B63" s="25" t="s">
        <v>124</v>
      </c>
      <c r="C63" s="17" t="s">
        <v>125</v>
      </c>
      <c r="D63" s="13">
        <v>-303</v>
      </c>
      <c r="E63" s="13">
        <v>0</v>
      </c>
      <c r="F63" s="13">
        <v>0</v>
      </c>
      <c r="G63" s="19">
        <v>-303</v>
      </c>
      <c r="K63" s="10"/>
      <c r="L63" s="42"/>
      <c r="M63" s="42"/>
      <c r="N63" s="42"/>
      <c r="O63" s="42"/>
    </row>
    <row r="64" spans="2:15" ht="21.75" customHeight="1">
      <c r="B64" s="25" t="s">
        <v>126</v>
      </c>
      <c r="C64" s="17" t="s">
        <v>127</v>
      </c>
      <c r="D64" s="13">
        <v>-820616</v>
      </c>
      <c r="E64" s="13">
        <v>0</v>
      </c>
      <c r="F64" s="13">
        <v>0</v>
      </c>
      <c r="G64" s="19">
        <v>-820616</v>
      </c>
      <c r="K64" s="10"/>
      <c r="L64" s="42"/>
      <c r="M64" s="42"/>
      <c r="N64" s="42"/>
      <c r="O64" s="42"/>
    </row>
    <row r="65" spans="2:15" ht="21.75" customHeight="1">
      <c r="B65" s="25" t="s">
        <v>128</v>
      </c>
      <c r="C65" s="17" t="s">
        <v>129</v>
      </c>
      <c r="D65" s="13">
        <v>-2324664</v>
      </c>
      <c r="E65" s="13">
        <v>3859488</v>
      </c>
      <c r="F65" s="13">
        <v>1534824</v>
      </c>
      <c r="G65" s="19">
        <v>0</v>
      </c>
      <c r="K65" s="10"/>
      <c r="L65" s="42"/>
      <c r="M65" s="42"/>
      <c r="N65" s="42"/>
      <c r="O65" s="42"/>
    </row>
    <row r="66" spans="2:15" ht="21.75" customHeight="1">
      <c r="B66" s="25" t="s">
        <v>130</v>
      </c>
      <c r="C66" s="17" t="s">
        <v>131</v>
      </c>
      <c r="D66" s="13">
        <v>-33666040</v>
      </c>
      <c r="E66" s="13">
        <v>3511050</v>
      </c>
      <c r="F66" s="13">
        <v>1701088</v>
      </c>
      <c r="G66" s="19">
        <v>-31856078</v>
      </c>
      <c r="K66" s="10"/>
      <c r="L66" s="42"/>
      <c r="M66" s="42"/>
      <c r="N66" s="42"/>
      <c r="O66" s="42"/>
    </row>
    <row r="67" spans="2:15" ht="21.75" customHeight="1">
      <c r="B67" s="25" t="s">
        <v>132</v>
      </c>
      <c r="C67" s="17" t="s">
        <v>133</v>
      </c>
      <c r="D67" s="13">
        <v>-2839912</v>
      </c>
      <c r="E67" s="13">
        <v>14261369</v>
      </c>
      <c r="F67" s="13">
        <v>11422079</v>
      </c>
      <c r="G67" s="19">
        <v>-622</v>
      </c>
      <c r="K67" s="10"/>
      <c r="L67" s="42"/>
      <c r="M67" s="42"/>
      <c r="N67" s="42"/>
      <c r="O67" s="42"/>
    </row>
    <row r="68" spans="2:15" ht="21.75" customHeight="1">
      <c r="B68" s="25" t="s">
        <v>134</v>
      </c>
      <c r="C68" s="17" t="s">
        <v>135</v>
      </c>
      <c r="D68" s="13">
        <v>0</v>
      </c>
      <c r="E68" s="13">
        <v>1781102274</v>
      </c>
      <c r="F68" s="13">
        <v>1821971793</v>
      </c>
      <c r="G68" s="19">
        <v>-40869519</v>
      </c>
      <c r="K68" s="10"/>
      <c r="L68" s="42"/>
      <c r="M68" s="42"/>
      <c r="N68" s="42"/>
      <c r="O68" s="42"/>
    </row>
    <row r="69" spans="2:15" ht="21.75" customHeight="1">
      <c r="B69" s="25" t="s">
        <v>136</v>
      </c>
      <c r="C69" s="17" t="s">
        <v>137</v>
      </c>
      <c r="D69" s="13">
        <v>0</v>
      </c>
      <c r="E69" s="13">
        <v>202273197</v>
      </c>
      <c r="F69" s="13">
        <v>601959547</v>
      </c>
      <c r="G69" s="19">
        <v>-399686350</v>
      </c>
      <c r="K69" s="10"/>
      <c r="L69" s="42"/>
      <c r="M69" s="42"/>
      <c r="N69" s="42"/>
      <c r="O69" s="42"/>
    </row>
    <row r="70" spans="2:15" ht="21.75" customHeight="1">
      <c r="B70" s="25" t="s">
        <v>138</v>
      </c>
      <c r="C70" s="17" t="s">
        <v>139</v>
      </c>
      <c r="D70" s="13">
        <v>0</v>
      </c>
      <c r="E70" s="13">
        <v>4441667114</v>
      </c>
      <c r="F70" s="13">
        <v>4777402130</v>
      </c>
      <c r="G70" s="19">
        <v>-335735016</v>
      </c>
      <c r="K70" s="10"/>
      <c r="L70" s="42"/>
      <c r="M70" s="42"/>
      <c r="N70" s="42"/>
      <c r="O70" s="42"/>
    </row>
    <row r="71" spans="2:15" ht="21.75" customHeight="1">
      <c r="B71" s="25" t="s">
        <v>140</v>
      </c>
      <c r="C71" s="17" t="s">
        <v>141</v>
      </c>
      <c r="D71" s="13">
        <v>0</v>
      </c>
      <c r="E71" s="13">
        <v>13396538</v>
      </c>
      <c r="F71" s="13">
        <v>13396538</v>
      </c>
      <c r="G71" s="19">
        <v>0</v>
      </c>
      <c r="K71" s="10"/>
      <c r="L71" s="42"/>
      <c r="M71" s="42"/>
      <c r="N71" s="42"/>
      <c r="O71" s="42"/>
    </row>
    <row r="72" spans="2:15" ht="21.75" customHeight="1">
      <c r="B72" s="25" t="s">
        <v>142</v>
      </c>
      <c r="C72" s="17" t="s">
        <v>143</v>
      </c>
      <c r="D72" s="13">
        <v>0</v>
      </c>
      <c r="E72" s="13">
        <v>4256193176</v>
      </c>
      <c r="F72" s="13">
        <v>8306854085</v>
      </c>
      <c r="G72" s="19">
        <v>-4050660909</v>
      </c>
      <c r="K72" s="10"/>
      <c r="L72" s="42"/>
      <c r="M72" s="42"/>
      <c r="N72" s="42"/>
      <c r="O72" s="42"/>
    </row>
    <row r="73" spans="2:15" ht="21.75" customHeight="1">
      <c r="B73" s="25" t="s">
        <v>144</v>
      </c>
      <c r="C73" s="17" t="s">
        <v>145</v>
      </c>
      <c r="D73" s="13">
        <v>-63934256</v>
      </c>
      <c r="E73" s="13">
        <v>0</v>
      </c>
      <c r="F73" s="13">
        <v>0</v>
      </c>
      <c r="G73" s="19">
        <v>-63934256</v>
      </c>
      <c r="K73" s="10"/>
      <c r="L73" s="42"/>
      <c r="M73" s="42"/>
      <c r="N73" s="42"/>
      <c r="O73" s="42"/>
    </row>
    <row r="74" spans="2:15" ht="21.75" customHeight="1">
      <c r="B74" s="25" t="s">
        <v>146</v>
      </c>
      <c r="C74" s="17" t="s">
        <v>147</v>
      </c>
      <c r="D74" s="13">
        <v>-96769231</v>
      </c>
      <c r="E74" s="13">
        <v>0</v>
      </c>
      <c r="F74" s="13">
        <v>0</v>
      </c>
      <c r="G74" s="19">
        <v>-96769231</v>
      </c>
      <c r="K74" s="10"/>
      <c r="L74" s="42"/>
      <c r="M74" s="42"/>
      <c r="N74" s="42"/>
      <c r="O74" s="42"/>
    </row>
    <row r="75" spans="2:15" ht="21.75" customHeight="1">
      <c r="B75" s="25" t="s">
        <v>148</v>
      </c>
      <c r="C75" s="17" t="s">
        <v>149</v>
      </c>
      <c r="D75" s="13">
        <v>-88662539</v>
      </c>
      <c r="E75" s="13">
        <v>0</v>
      </c>
      <c r="F75" s="13">
        <v>0</v>
      </c>
      <c r="G75" s="19">
        <v>-88662539</v>
      </c>
      <c r="K75" s="10"/>
      <c r="L75" s="42"/>
      <c r="M75" s="42"/>
      <c r="N75" s="42"/>
      <c r="O75" s="42"/>
    </row>
    <row r="76" spans="2:15" ht="21.75" customHeight="1">
      <c r="B76" s="25" t="s">
        <v>150</v>
      </c>
      <c r="C76" s="17" t="s">
        <v>151</v>
      </c>
      <c r="D76" s="13">
        <v>-63207723</v>
      </c>
      <c r="E76" s="13">
        <v>0</v>
      </c>
      <c r="F76" s="13">
        <v>0</v>
      </c>
      <c r="G76" s="19">
        <v>-63207723</v>
      </c>
      <c r="K76" s="10"/>
      <c r="L76" s="42"/>
      <c r="M76" s="42"/>
      <c r="N76" s="42"/>
      <c r="O76" s="42"/>
    </row>
    <row r="77" spans="2:15" ht="21.75" customHeight="1">
      <c r="B77" s="25" t="s">
        <v>152</v>
      </c>
      <c r="C77" s="17" t="s">
        <v>153</v>
      </c>
      <c r="D77" s="13">
        <v>-2236152</v>
      </c>
      <c r="E77" s="13">
        <v>0</v>
      </c>
      <c r="F77" s="13">
        <v>0</v>
      </c>
      <c r="G77" s="19">
        <v>-2236152</v>
      </c>
      <c r="K77" s="10"/>
      <c r="L77" s="42"/>
      <c r="M77" s="42"/>
      <c r="N77" s="42"/>
      <c r="O77" s="42"/>
    </row>
    <row r="78" spans="2:15" ht="21.75" customHeight="1">
      <c r="B78" s="25" t="s">
        <v>154</v>
      </c>
      <c r="C78" s="17" t="s">
        <v>155</v>
      </c>
      <c r="D78" s="13">
        <v>-299568</v>
      </c>
      <c r="E78" s="13">
        <v>0</v>
      </c>
      <c r="F78" s="13">
        <v>0</v>
      </c>
      <c r="G78" s="19">
        <v>-299568</v>
      </c>
      <c r="K78" s="10"/>
      <c r="L78" s="42"/>
      <c r="M78" s="42"/>
      <c r="N78" s="42"/>
      <c r="O78" s="42"/>
    </row>
    <row r="79" spans="2:15" ht="21.75" customHeight="1">
      <c r="B79" s="25" t="s">
        <v>156</v>
      </c>
      <c r="C79" s="17" t="s">
        <v>157</v>
      </c>
      <c r="D79" s="13">
        <v>-1412589332</v>
      </c>
      <c r="E79" s="13">
        <v>0</v>
      </c>
      <c r="F79" s="13">
        <v>0</v>
      </c>
      <c r="G79" s="19">
        <v>-1412589332</v>
      </c>
      <c r="K79" s="10"/>
      <c r="L79" s="42"/>
      <c r="M79" s="42"/>
      <c r="N79" s="42"/>
      <c r="O79" s="42"/>
    </row>
    <row r="80" spans="2:15" ht="21.75" customHeight="1">
      <c r="B80" s="25" t="s">
        <v>158</v>
      </c>
      <c r="C80" s="17" t="s">
        <v>159</v>
      </c>
      <c r="D80" s="13">
        <v>-93800187</v>
      </c>
      <c r="E80" s="13">
        <v>0</v>
      </c>
      <c r="F80" s="13">
        <v>0</v>
      </c>
      <c r="G80" s="19">
        <v>-93800187</v>
      </c>
      <c r="K80" s="10"/>
      <c r="L80" s="42"/>
      <c r="M80" s="42"/>
      <c r="N80" s="42"/>
      <c r="O80" s="42"/>
    </row>
    <row r="81" spans="2:15" ht="21.75" customHeight="1">
      <c r="B81" s="25" t="s">
        <v>160</v>
      </c>
      <c r="C81" s="17" t="s">
        <v>161</v>
      </c>
      <c r="D81" s="13">
        <v>-5942108</v>
      </c>
      <c r="E81" s="13">
        <v>0</v>
      </c>
      <c r="F81" s="13">
        <v>0</v>
      </c>
      <c r="G81" s="19">
        <v>-5942108</v>
      </c>
      <c r="K81" s="10"/>
      <c r="L81" s="42"/>
      <c r="M81" s="42"/>
      <c r="N81" s="42"/>
      <c r="O81" s="42"/>
    </row>
    <row r="82" spans="2:15" ht="21.75" customHeight="1">
      <c r="B82" s="25" t="s">
        <v>162</v>
      </c>
      <c r="C82" s="17" t="s">
        <v>163</v>
      </c>
      <c r="D82" s="13">
        <v>-4755570</v>
      </c>
      <c r="E82" s="13">
        <v>0</v>
      </c>
      <c r="F82" s="13">
        <v>0</v>
      </c>
      <c r="G82" s="19">
        <v>-4755570</v>
      </c>
      <c r="K82" s="10"/>
      <c r="L82" s="42"/>
      <c r="M82" s="42"/>
      <c r="N82" s="42"/>
      <c r="O82" s="42"/>
    </row>
    <row r="83" spans="2:15" ht="21.75" customHeight="1">
      <c r="B83" s="25" t="s">
        <v>164</v>
      </c>
      <c r="C83" s="17" t="s">
        <v>165</v>
      </c>
      <c r="D83" s="13">
        <v>-8368785</v>
      </c>
      <c r="E83" s="13">
        <v>0</v>
      </c>
      <c r="F83" s="13">
        <v>0</v>
      </c>
      <c r="G83" s="19">
        <v>-8368785</v>
      </c>
      <c r="K83" s="10"/>
      <c r="L83" s="42"/>
      <c r="M83" s="42"/>
      <c r="N83" s="42"/>
      <c r="O83" s="42"/>
    </row>
    <row r="84" spans="2:15" ht="21.75" customHeight="1">
      <c r="B84" s="25" t="s">
        <v>166</v>
      </c>
      <c r="C84" s="17" t="s">
        <v>167</v>
      </c>
      <c r="D84" s="13">
        <v>-2290595</v>
      </c>
      <c r="E84" s="13">
        <v>0</v>
      </c>
      <c r="F84" s="13">
        <v>0</v>
      </c>
      <c r="G84" s="19">
        <v>-2290595</v>
      </c>
      <c r="K84" s="10"/>
      <c r="L84" s="42"/>
      <c r="M84" s="42"/>
      <c r="N84" s="42"/>
      <c r="O84" s="42"/>
    </row>
    <row r="85" spans="2:15" ht="21.75" customHeight="1">
      <c r="B85" s="25" t="s">
        <v>168</v>
      </c>
      <c r="C85" s="17" t="s">
        <v>169</v>
      </c>
      <c r="D85" s="13">
        <v>-64800000</v>
      </c>
      <c r="E85" s="13">
        <v>0</v>
      </c>
      <c r="F85" s="13">
        <v>0</v>
      </c>
      <c r="G85" s="19">
        <v>-64800000</v>
      </c>
      <c r="K85" s="10"/>
      <c r="L85" s="42"/>
      <c r="M85" s="42"/>
      <c r="N85" s="42"/>
      <c r="O85" s="42"/>
    </row>
    <row r="86" spans="2:15" ht="21.75" customHeight="1">
      <c r="B86" s="25" t="s">
        <v>170</v>
      </c>
      <c r="C86" s="17" t="s">
        <v>171</v>
      </c>
      <c r="D86" s="13">
        <v>-383984845</v>
      </c>
      <c r="E86" s="13">
        <v>0</v>
      </c>
      <c r="F86" s="13">
        <v>0</v>
      </c>
      <c r="G86" s="19">
        <v>-383984845</v>
      </c>
      <c r="K86" s="10"/>
      <c r="L86" s="42"/>
      <c r="M86" s="42"/>
      <c r="N86" s="42"/>
      <c r="O86" s="42"/>
    </row>
    <row r="87" spans="2:15" ht="21.75" customHeight="1">
      <c r="B87" s="25" t="s">
        <v>172</v>
      </c>
      <c r="C87" s="17" t="s">
        <v>173</v>
      </c>
      <c r="D87" s="13">
        <v>0</v>
      </c>
      <c r="E87" s="13">
        <v>0</v>
      </c>
      <c r="F87" s="13">
        <v>2421726250</v>
      </c>
      <c r="G87" s="19">
        <v>-2421726250</v>
      </c>
      <c r="K87" s="10"/>
      <c r="L87" s="42"/>
      <c r="M87" s="42"/>
      <c r="N87" s="42"/>
      <c r="O87" s="42"/>
    </row>
    <row r="88" spans="2:15" ht="21.75" customHeight="1">
      <c r="B88" s="25" t="s">
        <v>174</v>
      </c>
      <c r="C88" s="17" t="s">
        <v>175</v>
      </c>
      <c r="D88" s="13">
        <v>-8306854085</v>
      </c>
      <c r="E88" s="13">
        <v>8306854085</v>
      </c>
      <c r="F88" s="13">
        <v>0</v>
      </c>
      <c r="G88" s="19">
        <v>0</v>
      </c>
      <c r="K88" s="10"/>
      <c r="L88" s="42"/>
      <c r="M88" s="42"/>
      <c r="N88" s="42"/>
      <c r="O88" s="42"/>
    </row>
    <row r="89" spans="2:15" ht="21.75" customHeight="1">
      <c r="B89" s="25" t="s">
        <v>176</v>
      </c>
      <c r="C89" s="17" t="s">
        <v>177</v>
      </c>
      <c r="D89" s="13">
        <v>-2384963821</v>
      </c>
      <c r="E89" s="13">
        <v>0</v>
      </c>
      <c r="F89" s="13">
        <v>0</v>
      </c>
      <c r="G89" s="19">
        <v>-2384963821</v>
      </c>
      <c r="K89" s="10"/>
      <c r="L89" s="42"/>
      <c r="M89" s="42"/>
      <c r="N89" s="42"/>
      <c r="O89" s="42"/>
    </row>
    <row r="90" spans="2:15" ht="21.75" customHeight="1">
      <c r="B90" s="25" t="s">
        <v>178</v>
      </c>
      <c r="C90" s="17" t="s">
        <v>179</v>
      </c>
      <c r="D90" s="13">
        <v>-15435606218</v>
      </c>
      <c r="E90" s="13">
        <v>0</v>
      </c>
      <c r="F90" s="13">
        <v>0</v>
      </c>
      <c r="G90" s="19">
        <v>-15435606218</v>
      </c>
      <c r="K90" s="10"/>
      <c r="L90" s="42"/>
      <c r="M90" s="42"/>
      <c r="N90" s="42"/>
      <c r="O90" s="42"/>
    </row>
    <row r="91" spans="2:15" ht="21.75" customHeight="1">
      <c r="B91" s="25" t="s">
        <v>180</v>
      </c>
      <c r="C91" s="17" t="s">
        <v>181</v>
      </c>
      <c r="D91" s="13">
        <v>-1727823368</v>
      </c>
      <c r="E91" s="13">
        <v>0</v>
      </c>
      <c r="F91" s="13">
        <v>0</v>
      </c>
      <c r="G91" s="19">
        <v>-1727823368</v>
      </c>
      <c r="K91" s="10"/>
      <c r="L91" s="42"/>
      <c r="M91" s="42"/>
      <c r="N91" s="42"/>
      <c r="O91" s="42"/>
    </row>
    <row r="92" spans="2:15" ht="21.75" customHeight="1">
      <c r="B92" s="25" t="s">
        <v>182</v>
      </c>
      <c r="C92" s="17" t="s">
        <v>183</v>
      </c>
      <c r="D92" s="13">
        <v>-162417955</v>
      </c>
      <c r="E92" s="13">
        <v>0</v>
      </c>
      <c r="F92" s="13">
        <v>0</v>
      </c>
      <c r="G92" s="19">
        <v>-162417955</v>
      </c>
      <c r="K92" s="10"/>
      <c r="L92" s="42"/>
      <c r="M92" s="42"/>
      <c r="N92" s="42"/>
      <c r="O92" s="42"/>
    </row>
    <row r="93" spans="2:15" ht="21.75" customHeight="1">
      <c r="B93" s="25" t="s">
        <v>184</v>
      </c>
      <c r="C93" s="17" t="s">
        <v>185</v>
      </c>
      <c r="D93" s="13">
        <v>-201472577</v>
      </c>
      <c r="E93" s="13">
        <v>0</v>
      </c>
      <c r="F93" s="13">
        <v>0</v>
      </c>
      <c r="G93" s="19">
        <v>-201472577</v>
      </c>
      <c r="K93" s="10"/>
      <c r="L93" s="42"/>
      <c r="M93" s="42"/>
      <c r="N93" s="42"/>
      <c r="O93" s="42"/>
    </row>
    <row r="94" spans="2:15" ht="21.75" customHeight="1">
      <c r="B94" s="25" t="s">
        <v>186</v>
      </c>
      <c r="C94" s="17" t="s">
        <v>187</v>
      </c>
      <c r="D94" s="13">
        <v>-37073186</v>
      </c>
      <c r="E94" s="13">
        <v>0</v>
      </c>
      <c r="F94" s="13">
        <v>0</v>
      </c>
      <c r="G94" s="19">
        <v>-37073186</v>
      </c>
      <c r="K94" s="10"/>
      <c r="L94" s="42"/>
      <c r="M94" s="42"/>
      <c r="N94" s="42"/>
      <c r="O94" s="42"/>
    </row>
    <row r="95" spans="2:15" ht="21.75" customHeight="1">
      <c r="B95" s="25" t="s">
        <v>188</v>
      </c>
      <c r="C95" s="17" t="s">
        <v>189</v>
      </c>
      <c r="D95" s="13">
        <v>-34087232789</v>
      </c>
      <c r="E95" s="13">
        <v>33785624463</v>
      </c>
      <c r="F95" s="13">
        <v>13733163851</v>
      </c>
      <c r="G95" s="19">
        <v>-14034772177</v>
      </c>
      <c r="K95" s="10"/>
    </row>
    <row r="96" spans="2:15" ht="21.75" customHeight="1">
      <c r="B96" s="25" t="s">
        <v>190</v>
      </c>
      <c r="C96" s="17" t="s">
        <v>191</v>
      </c>
      <c r="D96" s="13">
        <v>20052460612</v>
      </c>
      <c r="E96" s="13">
        <v>13733163851</v>
      </c>
      <c r="F96" s="13">
        <v>33785624463</v>
      </c>
      <c r="G96" s="19">
        <v>0</v>
      </c>
    </row>
    <row r="97" spans="2:7" ht="21.75" customHeight="1">
      <c r="B97" s="25" t="s">
        <v>192</v>
      </c>
      <c r="C97" s="17" t="s">
        <v>193</v>
      </c>
      <c r="D97" s="13">
        <v>0</v>
      </c>
      <c r="E97" s="13">
        <v>0</v>
      </c>
      <c r="F97" s="13">
        <v>59059660</v>
      </c>
      <c r="G97" s="19">
        <v>-59059660</v>
      </c>
    </row>
    <row r="98" spans="2:7" ht="21.75" customHeight="1">
      <c r="B98" s="25" t="s">
        <v>194</v>
      </c>
      <c r="C98" s="17" t="s">
        <v>195</v>
      </c>
      <c r="D98" s="13">
        <v>0</v>
      </c>
      <c r="E98" s="13">
        <v>0</v>
      </c>
      <c r="F98" s="13">
        <v>44049108</v>
      </c>
      <c r="G98" s="19">
        <v>-44049108</v>
      </c>
    </row>
    <row r="99" spans="2:7" ht="21.75" customHeight="1">
      <c r="B99" s="25" t="s">
        <v>196</v>
      </c>
      <c r="C99" s="17" t="s">
        <v>197</v>
      </c>
      <c r="D99" s="13">
        <v>0</v>
      </c>
      <c r="E99" s="13">
        <v>0</v>
      </c>
      <c r="F99" s="13">
        <v>2120217000</v>
      </c>
      <c r="G99" s="19">
        <v>-2120217000</v>
      </c>
    </row>
    <row r="100" spans="2:7" ht="21.75" customHeight="1">
      <c r="B100" s="25" t="s">
        <v>198</v>
      </c>
      <c r="C100" s="17" t="s">
        <v>199</v>
      </c>
      <c r="D100" s="13">
        <v>0</v>
      </c>
      <c r="E100" s="13">
        <v>0</v>
      </c>
      <c r="F100" s="13">
        <v>10389702562</v>
      </c>
      <c r="G100" s="19">
        <v>-10389702562</v>
      </c>
    </row>
    <row r="101" spans="2:7" ht="21.75" customHeight="1">
      <c r="B101" s="25" t="s">
        <v>200</v>
      </c>
      <c r="C101" s="17" t="s">
        <v>201</v>
      </c>
      <c r="D101" s="13">
        <v>0</v>
      </c>
      <c r="E101" s="13">
        <v>0</v>
      </c>
      <c r="F101" s="13">
        <v>1327813150</v>
      </c>
      <c r="G101" s="19">
        <v>-1327813150</v>
      </c>
    </row>
    <row r="102" spans="2:7" ht="21.75" customHeight="1">
      <c r="B102" s="25" t="s">
        <v>202</v>
      </c>
      <c r="C102" s="17" t="s">
        <v>203</v>
      </c>
      <c r="D102" s="13">
        <v>0</v>
      </c>
      <c r="E102" s="13">
        <v>0</v>
      </c>
      <c r="F102" s="13">
        <v>14094968</v>
      </c>
      <c r="G102" s="19">
        <v>-14094968</v>
      </c>
    </row>
    <row r="103" spans="2:7" ht="21.75" customHeight="1">
      <c r="B103" s="25" t="s">
        <v>204</v>
      </c>
      <c r="C103" s="17" t="s">
        <v>205</v>
      </c>
      <c r="D103" s="13">
        <v>0</v>
      </c>
      <c r="E103" s="13">
        <v>0</v>
      </c>
      <c r="F103" s="13">
        <v>22049350</v>
      </c>
      <c r="G103" s="19">
        <v>-22049350</v>
      </c>
    </row>
    <row r="104" spans="2:7" ht="21.75" customHeight="1">
      <c r="B104" s="25" t="s">
        <v>206</v>
      </c>
      <c r="C104" s="17" t="s">
        <v>207</v>
      </c>
      <c r="D104" s="13">
        <v>0</v>
      </c>
      <c r="E104" s="13">
        <v>0</v>
      </c>
      <c r="F104" s="13">
        <v>53324061</v>
      </c>
      <c r="G104" s="19">
        <v>-53324061</v>
      </c>
    </row>
    <row r="105" spans="2:7" ht="21.75" customHeight="1">
      <c r="B105" s="25" t="s">
        <v>208</v>
      </c>
      <c r="C105" s="17" t="s">
        <v>209</v>
      </c>
      <c r="D105" s="13">
        <v>0</v>
      </c>
      <c r="E105" s="13">
        <v>0</v>
      </c>
      <c r="F105" s="13">
        <v>21170529</v>
      </c>
      <c r="G105" s="19">
        <v>-21170529</v>
      </c>
    </row>
    <row r="106" spans="2:7" ht="21.75" customHeight="1">
      <c r="B106" s="25" t="s">
        <v>210</v>
      </c>
      <c r="C106" s="17" t="s">
        <v>211</v>
      </c>
      <c r="D106" s="13">
        <v>0</v>
      </c>
      <c r="E106" s="13">
        <v>3000000</v>
      </c>
      <c r="F106" s="13">
        <v>3000000</v>
      </c>
      <c r="G106" s="19">
        <v>0</v>
      </c>
    </row>
    <row r="107" spans="2:7" ht="21.75" customHeight="1">
      <c r="B107" s="25" t="s">
        <v>212</v>
      </c>
      <c r="C107" s="17" t="s">
        <v>213</v>
      </c>
      <c r="D107" s="13">
        <v>0</v>
      </c>
      <c r="E107" s="13">
        <v>0</v>
      </c>
      <c r="F107" s="13">
        <v>688076</v>
      </c>
      <c r="G107" s="19">
        <v>-688076</v>
      </c>
    </row>
    <row r="108" spans="2:7" ht="21.75" customHeight="1">
      <c r="B108" s="25" t="s">
        <v>214</v>
      </c>
      <c r="C108" s="17" t="s">
        <v>215</v>
      </c>
      <c r="D108" s="13">
        <v>0</v>
      </c>
      <c r="E108" s="13">
        <v>0</v>
      </c>
      <c r="F108" s="13">
        <v>32253650</v>
      </c>
      <c r="G108" s="19">
        <v>-32253650</v>
      </c>
    </row>
    <row r="109" spans="2:7" ht="21.75" customHeight="1">
      <c r="B109" s="25" t="s">
        <v>216</v>
      </c>
      <c r="C109" s="17" t="s">
        <v>217</v>
      </c>
      <c r="D109" s="13">
        <v>0</v>
      </c>
      <c r="E109" s="13">
        <v>0</v>
      </c>
      <c r="F109" s="13">
        <v>2894348</v>
      </c>
      <c r="G109" s="19">
        <v>-2894348</v>
      </c>
    </row>
    <row r="110" spans="2:7" ht="21.75" customHeight="1">
      <c r="B110" s="25" t="s">
        <v>218</v>
      </c>
      <c r="C110" s="17" t="s">
        <v>219</v>
      </c>
      <c r="D110" s="13">
        <v>0</v>
      </c>
      <c r="E110" s="13">
        <v>15749038</v>
      </c>
      <c r="F110" s="13">
        <v>0</v>
      </c>
      <c r="G110" s="19">
        <v>15749038</v>
      </c>
    </row>
    <row r="111" spans="2:7" ht="21.75" customHeight="1">
      <c r="B111" s="25" t="s">
        <v>220</v>
      </c>
      <c r="C111" s="17" t="s">
        <v>221</v>
      </c>
      <c r="D111" s="13">
        <v>0</v>
      </c>
      <c r="E111" s="13">
        <v>458381</v>
      </c>
      <c r="F111" s="13">
        <v>0</v>
      </c>
      <c r="G111" s="19">
        <v>458381</v>
      </c>
    </row>
    <row r="112" spans="2:7" ht="21.75" customHeight="1">
      <c r="B112" s="25" t="s">
        <v>222</v>
      </c>
      <c r="C112" s="17" t="s">
        <v>223</v>
      </c>
      <c r="D112" s="13">
        <v>0</v>
      </c>
      <c r="E112" s="13">
        <v>12814884</v>
      </c>
      <c r="F112" s="13">
        <v>0</v>
      </c>
      <c r="G112" s="19">
        <v>12814884</v>
      </c>
    </row>
    <row r="113" spans="2:7" ht="21.75" customHeight="1">
      <c r="B113" s="25" t="s">
        <v>224</v>
      </c>
      <c r="C113" s="17" t="s">
        <v>225</v>
      </c>
      <c r="D113" s="13">
        <v>0</v>
      </c>
      <c r="E113" s="13">
        <v>3969884</v>
      </c>
      <c r="F113" s="13">
        <v>0</v>
      </c>
      <c r="G113" s="19">
        <v>3969884</v>
      </c>
    </row>
    <row r="114" spans="2:7" ht="21.75" customHeight="1">
      <c r="B114" s="25" t="s">
        <v>226</v>
      </c>
      <c r="C114" s="17" t="s">
        <v>227</v>
      </c>
      <c r="D114" s="13">
        <v>0</v>
      </c>
      <c r="E114" s="13">
        <v>275060</v>
      </c>
      <c r="F114" s="13">
        <v>0</v>
      </c>
      <c r="G114" s="19">
        <v>275060</v>
      </c>
    </row>
    <row r="115" spans="2:7" ht="21.75" customHeight="1">
      <c r="B115" s="25" t="s">
        <v>228</v>
      </c>
      <c r="C115" s="17" t="s">
        <v>229</v>
      </c>
      <c r="D115" s="13">
        <v>0</v>
      </c>
      <c r="E115" s="13">
        <v>19496231</v>
      </c>
      <c r="F115" s="13">
        <v>0</v>
      </c>
      <c r="G115" s="19">
        <v>19496231</v>
      </c>
    </row>
    <row r="116" spans="2:7" ht="21.75" customHeight="1">
      <c r="B116" s="25" t="s">
        <v>230</v>
      </c>
      <c r="C116" s="17" t="s">
        <v>231</v>
      </c>
      <c r="D116" s="13">
        <v>0</v>
      </c>
      <c r="E116" s="13">
        <v>11605061</v>
      </c>
      <c r="F116" s="13">
        <v>0</v>
      </c>
      <c r="G116" s="19">
        <v>11605061</v>
      </c>
    </row>
    <row r="117" spans="2:7" ht="21.75" customHeight="1">
      <c r="B117" s="25" t="s">
        <v>232</v>
      </c>
      <c r="C117" s="17" t="s">
        <v>233</v>
      </c>
      <c r="D117" s="13">
        <v>0</v>
      </c>
      <c r="E117" s="13">
        <v>29081330</v>
      </c>
      <c r="F117" s="13">
        <v>0</v>
      </c>
      <c r="G117" s="19">
        <v>29081330</v>
      </c>
    </row>
    <row r="118" spans="2:7" ht="21.75" customHeight="1">
      <c r="B118" s="25" t="s">
        <v>234</v>
      </c>
      <c r="C118" s="17" t="s">
        <v>235</v>
      </c>
      <c r="D118" s="13">
        <v>0</v>
      </c>
      <c r="E118" s="13">
        <v>1690491</v>
      </c>
      <c r="F118" s="13">
        <v>0</v>
      </c>
      <c r="G118" s="19">
        <v>1690491</v>
      </c>
    </row>
    <row r="119" spans="2:7" ht="21.75" customHeight="1">
      <c r="B119" s="25" t="s">
        <v>236</v>
      </c>
      <c r="C119" s="17" t="s">
        <v>237</v>
      </c>
      <c r="D119" s="13">
        <v>0</v>
      </c>
      <c r="E119" s="13">
        <v>166210</v>
      </c>
      <c r="F119" s="13">
        <v>0</v>
      </c>
      <c r="G119" s="19">
        <v>166210</v>
      </c>
    </row>
    <row r="120" spans="2:7" ht="21.75" customHeight="1">
      <c r="B120" s="25" t="s">
        <v>238</v>
      </c>
      <c r="C120" s="17" t="s">
        <v>239</v>
      </c>
      <c r="D120" s="13">
        <v>0</v>
      </c>
      <c r="E120" s="13">
        <v>2936668</v>
      </c>
      <c r="F120" s="13">
        <v>0</v>
      </c>
      <c r="G120" s="19">
        <v>2936668</v>
      </c>
    </row>
    <row r="121" spans="2:7" ht="21.75" customHeight="1">
      <c r="B121" s="25" t="s">
        <v>240</v>
      </c>
      <c r="C121" s="17" t="s">
        <v>241</v>
      </c>
      <c r="D121" s="13">
        <v>0</v>
      </c>
      <c r="E121" s="13">
        <v>610394</v>
      </c>
      <c r="F121" s="13">
        <v>0</v>
      </c>
      <c r="G121" s="19">
        <v>610394</v>
      </c>
    </row>
    <row r="122" spans="2:7" ht="21.75" customHeight="1">
      <c r="B122" s="25" t="s">
        <v>242</v>
      </c>
      <c r="C122" s="17" t="s">
        <v>243</v>
      </c>
      <c r="D122" s="13">
        <v>0</v>
      </c>
      <c r="E122" s="13">
        <v>67830</v>
      </c>
      <c r="F122" s="13">
        <v>0</v>
      </c>
      <c r="G122" s="19">
        <v>67830</v>
      </c>
    </row>
    <row r="123" spans="2:7" ht="21.75" customHeight="1">
      <c r="B123" s="25" t="s">
        <v>244</v>
      </c>
      <c r="C123" s="17" t="s">
        <v>245</v>
      </c>
      <c r="D123" s="13">
        <v>0</v>
      </c>
      <c r="E123" s="13">
        <v>1582383</v>
      </c>
      <c r="F123" s="13">
        <v>0</v>
      </c>
      <c r="G123" s="19">
        <v>1582383</v>
      </c>
    </row>
    <row r="124" spans="2:7" ht="21.75" customHeight="1">
      <c r="B124" s="25" t="s">
        <v>246</v>
      </c>
      <c r="C124" s="17" t="s">
        <v>219</v>
      </c>
      <c r="D124" s="13">
        <v>0</v>
      </c>
      <c r="E124" s="13">
        <v>375432583</v>
      </c>
      <c r="F124" s="13">
        <v>0</v>
      </c>
      <c r="G124" s="19">
        <v>375432583</v>
      </c>
    </row>
    <row r="125" spans="2:7" ht="21.75" customHeight="1">
      <c r="B125" s="25" t="s">
        <v>247</v>
      </c>
      <c r="C125" s="17" t="s">
        <v>221</v>
      </c>
      <c r="D125" s="13">
        <v>0</v>
      </c>
      <c r="E125" s="13">
        <v>23007843</v>
      </c>
      <c r="F125" s="13">
        <v>0</v>
      </c>
      <c r="G125" s="19">
        <v>23007843</v>
      </c>
    </row>
    <row r="126" spans="2:7" ht="21.75" customHeight="1">
      <c r="B126" s="25" t="s">
        <v>248</v>
      </c>
      <c r="C126" s="17" t="s">
        <v>223</v>
      </c>
      <c r="D126" s="13">
        <v>0</v>
      </c>
      <c r="E126" s="13">
        <v>243984123</v>
      </c>
      <c r="F126" s="13">
        <v>0</v>
      </c>
      <c r="G126" s="19">
        <v>243984123</v>
      </c>
    </row>
    <row r="127" spans="2:7" ht="21.75" customHeight="1">
      <c r="B127" s="25" t="s">
        <v>249</v>
      </c>
      <c r="C127" s="17" t="s">
        <v>225</v>
      </c>
      <c r="D127" s="13">
        <v>0</v>
      </c>
      <c r="E127" s="13">
        <v>51114303</v>
      </c>
      <c r="F127" s="13">
        <v>0</v>
      </c>
      <c r="G127" s="19">
        <v>51114303</v>
      </c>
    </row>
    <row r="128" spans="2:7" ht="21.75" customHeight="1">
      <c r="B128" s="25" t="s">
        <v>250</v>
      </c>
      <c r="C128" s="17" t="s">
        <v>251</v>
      </c>
      <c r="D128" s="13">
        <v>0</v>
      </c>
      <c r="E128" s="13">
        <v>11913422</v>
      </c>
      <c r="F128" s="13">
        <v>0</v>
      </c>
      <c r="G128" s="19">
        <v>11913422</v>
      </c>
    </row>
    <row r="129" spans="2:7" ht="21.75" customHeight="1">
      <c r="B129" s="25" t="s">
        <v>252</v>
      </c>
      <c r="C129" s="17" t="s">
        <v>231</v>
      </c>
      <c r="D129" s="13">
        <v>0</v>
      </c>
      <c r="E129" s="13">
        <v>247433394</v>
      </c>
      <c r="F129" s="13">
        <v>0</v>
      </c>
      <c r="G129" s="19">
        <v>247433394</v>
      </c>
    </row>
    <row r="130" spans="2:7" ht="21.75" customHeight="1">
      <c r="B130" s="25" t="s">
        <v>253</v>
      </c>
      <c r="C130" s="17" t="s">
        <v>233</v>
      </c>
      <c r="D130" s="13">
        <v>0</v>
      </c>
      <c r="E130" s="13">
        <v>580927743</v>
      </c>
      <c r="F130" s="13">
        <v>0</v>
      </c>
      <c r="G130" s="19">
        <v>580927743</v>
      </c>
    </row>
    <row r="131" spans="2:7" ht="21.75" customHeight="1">
      <c r="B131" s="25" t="s">
        <v>254</v>
      </c>
      <c r="C131" s="17" t="s">
        <v>255</v>
      </c>
      <c r="D131" s="13">
        <v>0</v>
      </c>
      <c r="E131" s="13">
        <v>116090</v>
      </c>
      <c r="F131" s="13">
        <v>0</v>
      </c>
      <c r="G131" s="19">
        <v>116090</v>
      </c>
    </row>
    <row r="132" spans="2:7" ht="21.75" customHeight="1">
      <c r="B132" s="25" t="s">
        <v>256</v>
      </c>
      <c r="C132" s="17" t="s">
        <v>237</v>
      </c>
      <c r="D132" s="13">
        <v>0</v>
      </c>
      <c r="E132" s="13">
        <v>7479450</v>
      </c>
      <c r="F132" s="13">
        <v>0</v>
      </c>
      <c r="G132" s="19">
        <v>7479450</v>
      </c>
    </row>
    <row r="133" spans="2:7" ht="21.75" customHeight="1">
      <c r="B133" s="25" t="s">
        <v>257</v>
      </c>
      <c r="C133" s="17" t="s">
        <v>239</v>
      </c>
      <c r="D133" s="13">
        <v>0</v>
      </c>
      <c r="E133" s="13">
        <v>61764429</v>
      </c>
      <c r="F133" s="13">
        <v>0</v>
      </c>
      <c r="G133" s="19">
        <v>61764429</v>
      </c>
    </row>
    <row r="134" spans="2:7" ht="21.75" customHeight="1">
      <c r="B134" s="25" t="s">
        <v>258</v>
      </c>
      <c r="C134" s="17" t="s">
        <v>241</v>
      </c>
      <c r="D134" s="13">
        <v>0</v>
      </c>
      <c r="E134" s="13">
        <v>12901843</v>
      </c>
      <c r="F134" s="13">
        <v>0</v>
      </c>
      <c r="G134" s="19">
        <v>12901843</v>
      </c>
    </row>
    <row r="135" spans="2:7" ht="21.75" customHeight="1">
      <c r="B135" s="25" t="s">
        <v>259</v>
      </c>
      <c r="C135" s="17" t="s">
        <v>243</v>
      </c>
      <c r="D135" s="13">
        <v>0</v>
      </c>
      <c r="E135" s="13">
        <v>1433530</v>
      </c>
      <c r="F135" s="13">
        <v>0</v>
      </c>
      <c r="G135" s="19">
        <v>1433530</v>
      </c>
    </row>
    <row r="136" spans="2:7" ht="21.75" customHeight="1">
      <c r="B136" s="25" t="s">
        <v>260</v>
      </c>
      <c r="C136" s="17" t="s">
        <v>261</v>
      </c>
      <c r="D136" s="13">
        <v>0</v>
      </c>
      <c r="E136" s="13">
        <v>11595724</v>
      </c>
      <c r="F136" s="13">
        <v>0</v>
      </c>
      <c r="G136" s="19">
        <v>11595724</v>
      </c>
    </row>
    <row r="137" spans="2:7" ht="21.75" customHeight="1">
      <c r="B137" s="25" t="s">
        <v>262</v>
      </c>
      <c r="C137" s="17" t="s">
        <v>263</v>
      </c>
      <c r="D137" s="13">
        <v>0</v>
      </c>
      <c r="E137" s="13">
        <v>2781884</v>
      </c>
      <c r="F137" s="13">
        <v>0</v>
      </c>
      <c r="G137" s="19">
        <v>2781884</v>
      </c>
    </row>
    <row r="138" spans="2:7" ht="21.75" customHeight="1">
      <c r="B138" s="25" t="s">
        <v>264</v>
      </c>
      <c r="C138" s="17" t="s">
        <v>245</v>
      </c>
      <c r="D138" s="13">
        <v>0</v>
      </c>
      <c r="E138" s="13">
        <v>3267509</v>
      </c>
      <c r="F138" s="13">
        <v>0</v>
      </c>
      <c r="G138" s="19">
        <v>3267509</v>
      </c>
    </row>
    <row r="139" spans="2:7" ht="21.75" customHeight="1">
      <c r="B139" s="25" t="s">
        <v>265</v>
      </c>
      <c r="C139" s="17" t="s">
        <v>266</v>
      </c>
      <c r="D139" s="13">
        <v>0</v>
      </c>
      <c r="E139" s="13">
        <v>37401685</v>
      </c>
      <c r="F139" s="13">
        <v>0</v>
      </c>
      <c r="G139" s="19">
        <v>37401685</v>
      </c>
    </row>
    <row r="140" spans="2:7" ht="21.75" customHeight="1">
      <c r="B140" s="25" t="s">
        <v>267</v>
      </c>
      <c r="C140" s="17" t="s">
        <v>268</v>
      </c>
      <c r="D140" s="13">
        <v>0</v>
      </c>
      <c r="E140" s="13">
        <v>37558312</v>
      </c>
      <c r="F140" s="13">
        <v>0</v>
      </c>
      <c r="G140" s="19">
        <v>37558312</v>
      </c>
    </row>
    <row r="141" spans="2:7" ht="21.75" customHeight="1">
      <c r="B141" s="25" t="s">
        <v>269</v>
      </c>
      <c r="C141" s="17" t="s">
        <v>270</v>
      </c>
      <c r="D141" s="13">
        <v>0</v>
      </c>
      <c r="E141" s="13">
        <v>11354081</v>
      </c>
      <c r="F141" s="13">
        <v>0</v>
      </c>
      <c r="G141" s="19">
        <v>11354081</v>
      </c>
    </row>
    <row r="142" spans="2:7" ht="21.75" customHeight="1">
      <c r="B142" s="25" t="s">
        <v>271</v>
      </c>
      <c r="C142" s="17" t="s">
        <v>272</v>
      </c>
      <c r="D142" s="13">
        <v>0</v>
      </c>
      <c r="E142" s="13">
        <v>251190</v>
      </c>
      <c r="F142" s="13">
        <v>0</v>
      </c>
      <c r="G142" s="19">
        <v>251190</v>
      </c>
    </row>
    <row r="143" spans="2:7" ht="21.75" customHeight="1">
      <c r="B143" s="25" t="s">
        <v>273</v>
      </c>
      <c r="C143" s="17" t="s">
        <v>274</v>
      </c>
      <c r="D143" s="13">
        <v>0</v>
      </c>
      <c r="E143" s="13">
        <v>21700332</v>
      </c>
      <c r="F143" s="13">
        <v>0</v>
      </c>
      <c r="G143" s="19">
        <v>21700332</v>
      </c>
    </row>
    <row r="144" spans="2:7" ht="21.75" customHeight="1">
      <c r="B144" s="25" t="s">
        <v>275</v>
      </c>
      <c r="C144" s="17" t="s">
        <v>276</v>
      </c>
      <c r="D144" s="13">
        <v>0</v>
      </c>
      <c r="E144" s="13">
        <v>1431066</v>
      </c>
      <c r="F144" s="13">
        <v>0</v>
      </c>
      <c r="G144" s="19">
        <v>1431066</v>
      </c>
    </row>
    <row r="145" spans="2:11" ht="21.75" customHeight="1">
      <c r="B145" s="25" t="s">
        <v>277</v>
      </c>
      <c r="C145" s="17" t="s">
        <v>278</v>
      </c>
      <c r="D145" s="13">
        <v>0</v>
      </c>
      <c r="E145" s="13">
        <v>459300</v>
      </c>
      <c r="F145" s="13">
        <v>0</v>
      </c>
      <c r="G145" s="19">
        <v>459300</v>
      </c>
    </row>
    <row r="146" spans="2:11" ht="21.75" customHeight="1">
      <c r="B146" s="25" t="s">
        <v>279</v>
      </c>
      <c r="C146" s="17" t="s">
        <v>280</v>
      </c>
      <c r="D146" s="13">
        <v>0</v>
      </c>
      <c r="E146" s="13">
        <v>124602</v>
      </c>
      <c r="F146" s="13">
        <v>0</v>
      </c>
      <c r="G146" s="19">
        <v>124602</v>
      </c>
    </row>
    <row r="147" spans="2:11" ht="21.75" customHeight="1">
      <c r="B147" s="25" t="s">
        <v>281</v>
      </c>
      <c r="C147" s="17" t="s">
        <v>282</v>
      </c>
      <c r="D147" s="13">
        <v>0</v>
      </c>
      <c r="E147" s="13">
        <v>144192</v>
      </c>
      <c r="F147" s="13">
        <v>0</v>
      </c>
      <c r="G147" s="19">
        <v>144192</v>
      </c>
    </row>
    <row r="148" spans="2:11" ht="21.75" customHeight="1">
      <c r="B148" s="25" t="s">
        <v>283</v>
      </c>
      <c r="C148" s="17" t="s">
        <v>284</v>
      </c>
      <c r="D148" s="13">
        <v>0</v>
      </c>
      <c r="E148" s="13">
        <v>676999</v>
      </c>
      <c r="F148" s="13">
        <v>0</v>
      </c>
      <c r="G148" s="19">
        <v>676999</v>
      </c>
    </row>
    <row r="149" spans="2:11" ht="21.75" customHeight="1">
      <c r="B149" s="25" t="s">
        <v>285</v>
      </c>
      <c r="C149" s="17" t="s">
        <v>286</v>
      </c>
      <c r="D149" s="13">
        <v>0</v>
      </c>
      <c r="E149" s="13">
        <v>89975445</v>
      </c>
      <c r="F149" s="13">
        <v>0</v>
      </c>
      <c r="G149" s="19">
        <v>89975445</v>
      </c>
    </row>
    <row r="150" spans="2:11" ht="21.75" customHeight="1">
      <c r="B150" s="25" t="s">
        <v>287</v>
      </c>
      <c r="C150" s="17" t="s">
        <v>288</v>
      </c>
      <c r="D150" s="13">
        <v>0</v>
      </c>
      <c r="E150" s="13">
        <v>709944</v>
      </c>
      <c r="F150" s="13">
        <v>0</v>
      </c>
      <c r="G150" s="19">
        <v>709944</v>
      </c>
    </row>
    <row r="151" spans="2:11" ht="21.75" customHeight="1">
      <c r="B151" s="25" t="s">
        <v>289</v>
      </c>
      <c r="C151" s="17" t="s">
        <v>290</v>
      </c>
      <c r="D151" s="13">
        <v>0</v>
      </c>
      <c r="E151" s="13">
        <v>2999998</v>
      </c>
      <c r="F151" s="13">
        <v>0</v>
      </c>
      <c r="G151" s="19">
        <v>2999998</v>
      </c>
    </row>
    <row r="152" spans="2:11" ht="21.75" customHeight="1">
      <c r="B152" s="25" t="s">
        <v>291</v>
      </c>
      <c r="C152" s="17" t="s">
        <v>292</v>
      </c>
      <c r="D152" s="13">
        <v>0</v>
      </c>
      <c r="E152" s="13">
        <v>1245146</v>
      </c>
      <c r="F152" s="13">
        <v>0</v>
      </c>
      <c r="G152" s="19">
        <v>1245146</v>
      </c>
      <c r="K152" s="16"/>
    </row>
    <row r="153" spans="2:11" ht="21.75" customHeight="1">
      <c r="B153" s="25" t="s">
        <v>293</v>
      </c>
      <c r="C153" s="17" t="s">
        <v>294</v>
      </c>
      <c r="D153" s="13">
        <v>0</v>
      </c>
      <c r="E153" s="13">
        <v>45083595</v>
      </c>
      <c r="F153" s="13">
        <v>0</v>
      </c>
      <c r="G153" s="19">
        <v>45083595</v>
      </c>
    </row>
    <row r="154" spans="2:11" ht="21.75" customHeight="1">
      <c r="B154" s="25" t="s">
        <v>295</v>
      </c>
      <c r="C154" s="17" t="s">
        <v>296</v>
      </c>
      <c r="D154" s="13">
        <v>0</v>
      </c>
      <c r="E154" s="13">
        <v>22185796</v>
      </c>
      <c r="F154" s="13">
        <v>0</v>
      </c>
      <c r="G154" s="19">
        <v>22185796</v>
      </c>
    </row>
    <row r="155" spans="2:11" ht="21.75" customHeight="1">
      <c r="B155" s="25" t="s">
        <v>297</v>
      </c>
      <c r="C155" s="17" t="s">
        <v>298</v>
      </c>
      <c r="D155" s="13">
        <v>0</v>
      </c>
      <c r="E155" s="13">
        <v>10114271</v>
      </c>
      <c r="F155" s="13">
        <v>0</v>
      </c>
      <c r="G155" s="19">
        <v>10114271</v>
      </c>
    </row>
    <row r="156" spans="2:11" ht="21.75" customHeight="1">
      <c r="B156" s="25" t="s">
        <v>299</v>
      </c>
      <c r="C156" s="17" t="s">
        <v>300</v>
      </c>
      <c r="D156" s="13">
        <v>0</v>
      </c>
      <c r="E156" s="13">
        <v>3380000</v>
      </c>
      <c r="F156" s="13">
        <v>0</v>
      </c>
      <c r="G156" s="19">
        <v>3380000</v>
      </c>
    </row>
    <row r="157" spans="2:11" ht="21.75" customHeight="1">
      <c r="B157" s="25" t="s">
        <v>301</v>
      </c>
      <c r="C157" s="17" t="s">
        <v>213</v>
      </c>
      <c r="D157" s="13">
        <v>0</v>
      </c>
      <c r="E157" s="13">
        <v>14733767</v>
      </c>
      <c r="F157" s="13">
        <v>0</v>
      </c>
      <c r="G157" s="19">
        <v>14733767</v>
      </c>
    </row>
    <row r="158" spans="2:11" ht="21.75" customHeight="1">
      <c r="B158" s="25" t="s">
        <v>302</v>
      </c>
      <c r="C158" s="17" t="s">
        <v>303</v>
      </c>
      <c r="D158" s="13">
        <v>0</v>
      </c>
      <c r="E158" s="13">
        <v>981321</v>
      </c>
      <c r="F158" s="13">
        <v>0</v>
      </c>
      <c r="G158" s="19">
        <v>981321</v>
      </c>
    </row>
    <row r="159" spans="2:11" ht="21.75" customHeight="1">
      <c r="B159" s="25" t="s">
        <v>304</v>
      </c>
      <c r="C159" s="17" t="s">
        <v>305</v>
      </c>
      <c r="D159" s="13">
        <v>0</v>
      </c>
      <c r="E159" s="13">
        <v>109300700</v>
      </c>
      <c r="F159" s="13">
        <v>0</v>
      </c>
      <c r="G159" s="19">
        <v>109300700</v>
      </c>
    </row>
    <row r="160" spans="2:11" ht="21.75" customHeight="1">
      <c r="B160" s="25" t="s">
        <v>306</v>
      </c>
      <c r="C160" s="17" t="s">
        <v>307</v>
      </c>
      <c r="D160" s="13">
        <v>0</v>
      </c>
      <c r="E160" s="13">
        <v>2411332</v>
      </c>
      <c r="F160" s="13">
        <v>0</v>
      </c>
      <c r="G160" s="19">
        <v>2411332</v>
      </c>
    </row>
    <row r="161" spans="2:7" ht="21.75" customHeight="1">
      <c r="B161" s="25" t="s">
        <v>308</v>
      </c>
      <c r="C161" s="17" t="s">
        <v>309</v>
      </c>
      <c r="D161" s="13">
        <v>0</v>
      </c>
      <c r="E161" s="13">
        <v>4555627</v>
      </c>
      <c r="F161" s="13">
        <v>0</v>
      </c>
      <c r="G161" s="19">
        <v>4555627</v>
      </c>
    </row>
    <row r="162" spans="2:7" ht="21.75" customHeight="1">
      <c r="B162" s="25" t="s">
        <v>310</v>
      </c>
      <c r="C162" s="17" t="s">
        <v>311</v>
      </c>
      <c r="D162" s="13">
        <v>0</v>
      </c>
      <c r="E162" s="13">
        <v>538713</v>
      </c>
      <c r="F162" s="13">
        <v>0</v>
      </c>
      <c r="G162" s="19">
        <v>538713</v>
      </c>
    </row>
    <row r="163" spans="2:7" ht="21.75" customHeight="1">
      <c r="B163" s="25" t="s">
        <v>312</v>
      </c>
      <c r="C163" s="17" t="s">
        <v>313</v>
      </c>
      <c r="D163" s="13">
        <v>0</v>
      </c>
      <c r="E163" s="13">
        <v>49695298</v>
      </c>
      <c r="F163" s="13">
        <v>0</v>
      </c>
      <c r="G163" s="19">
        <v>49695298</v>
      </c>
    </row>
    <row r="164" spans="2:7" ht="21.75" customHeight="1">
      <c r="B164" s="25" t="s">
        <v>314</v>
      </c>
      <c r="C164" s="17" t="s">
        <v>315</v>
      </c>
      <c r="D164" s="13">
        <v>0</v>
      </c>
      <c r="E164" s="13">
        <v>218601793</v>
      </c>
      <c r="F164" s="13">
        <v>0</v>
      </c>
      <c r="G164" s="19">
        <v>218601793</v>
      </c>
    </row>
    <row r="165" spans="2:7" ht="21.75" customHeight="1">
      <c r="B165" s="25" t="s">
        <v>316</v>
      </c>
      <c r="C165" s="17" t="s">
        <v>317</v>
      </c>
      <c r="D165" s="13">
        <v>0</v>
      </c>
      <c r="E165" s="13">
        <v>449867</v>
      </c>
      <c r="F165" s="13">
        <v>0</v>
      </c>
      <c r="G165" s="19">
        <v>449867</v>
      </c>
    </row>
    <row r="166" spans="2:7" ht="21.75" customHeight="1">
      <c r="B166" s="25" t="s">
        <v>318</v>
      </c>
      <c r="C166" s="17" t="s">
        <v>319</v>
      </c>
      <c r="D166" s="13">
        <v>0</v>
      </c>
      <c r="E166" s="13">
        <v>209253</v>
      </c>
      <c r="F166" s="13">
        <v>0</v>
      </c>
      <c r="G166" s="19">
        <v>209253</v>
      </c>
    </row>
    <row r="167" spans="2:7" ht="21.75" customHeight="1">
      <c r="B167" s="25" t="s">
        <v>320</v>
      </c>
      <c r="C167" s="17" t="s">
        <v>321</v>
      </c>
      <c r="D167" s="13">
        <v>0</v>
      </c>
      <c r="E167" s="13">
        <v>1505337402</v>
      </c>
      <c r="F167" s="13">
        <v>0</v>
      </c>
      <c r="G167" s="19">
        <v>1505337402</v>
      </c>
    </row>
    <row r="168" spans="2:7" ht="21.75" customHeight="1">
      <c r="B168" s="25" t="s">
        <v>322</v>
      </c>
      <c r="C168" s="17" t="s">
        <v>321</v>
      </c>
      <c r="D168" s="13">
        <v>0</v>
      </c>
      <c r="E168" s="13">
        <v>545484487</v>
      </c>
      <c r="F168" s="13">
        <v>0</v>
      </c>
      <c r="G168" s="19">
        <v>545484487</v>
      </c>
    </row>
    <row r="169" spans="2:7" ht="21.75" customHeight="1">
      <c r="B169" s="25" t="s">
        <v>323</v>
      </c>
      <c r="C169" s="17" t="s">
        <v>324</v>
      </c>
      <c r="D169" s="13">
        <v>0</v>
      </c>
      <c r="E169" s="13">
        <v>3147288</v>
      </c>
      <c r="F169" s="13">
        <v>0</v>
      </c>
      <c r="G169" s="19">
        <v>3147288</v>
      </c>
    </row>
    <row r="170" spans="2:7" ht="21.75" customHeight="1">
      <c r="B170" s="25" t="s">
        <v>325</v>
      </c>
      <c r="C170" s="17" t="s">
        <v>324</v>
      </c>
      <c r="D170" s="13">
        <v>0</v>
      </c>
      <c r="E170" s="13">
        <v>459341</v>
      </c>
      <c r="F170" s="13">
        <v>0</v>
      </c>
      <c r="G170" s="19">
        <v>459341</v>
      </c>
    </row>
    <row r="171" spans="2:7" ht="21.75" customHeight="1">
      <c r="B171" s="25" t="s">
        <v>326</v>
      </c>
      <c r="C171" s="17" t="s">
        <v>327</v>
      </c>
      <c r="D171" s="13">
        <v>0</v>
      </c>
      <c r="E171" s="13">
        <v>1327481313</v>
      </c>
      <c r="F171" s="13">
        <v>0</v>
      </c>
      <c r="G171" s="19">
        <v>1327481313</v>
      </c>
    </row>
    <row r="172" spans="2:7" ht="21.75" customHeight="1">
      <c r="B172" s="25" t="s">
        <v>328</v>
      </c>
      <c r="C172" s="17" t="s">
        <v>329</v>
      </c>
      <c r="D172" s="13">
        <v>0</v>
      </c>
      <c r="E172" s="13">
        <v>133662260</v>
      </c>
      <c r="F172" s="13">
        <v>0</v>
      </c>
      <c r="G172" s="19">
        <v>133662260</v>
      </c>
    </row>
    <row r="173" spans="2:7" ht="21.75" customHeight="1">
      <c r="B173" s="25" t="s">
        <v>330</v>
      </c>
      <c r="C173" s="17" t="s">
        <v>331</v>
      </c>
      <c r="D173" s="13">
        <v>0</v>
      </c>
      <c r="E173" s="13">
        <v>5357305</v>
      </c>
      <c r="F173" s="13">
        <v>0</v>
      </c>
      <c r="G173" s="19">
        <v>5357305</v>
      </c>
    </row>
    <row r="174" spans="2:7" ht="21.75" customHeight="1">
      <c r="B174" s="25" t="s">
        <v>332</v>
      </c>
      <c r="C174" s="17" t="s">
        <v>333</v>
      </c>
      <c r="D174" s="13">
        <v>0</v>
      </c>
      <c r="E174" s="13">
        <v>231266</v>
      </c>
      <c r="F174" s="13">
        <v>0</v>
      </c>
      <c r="G174" s="19">
        <v>231266</v>
      </c>
    </row>
    <row r="175" spans="2:7" ht="21.75" customHeight="1">
      <c r="B175" s="25" t="s">
        <v>334</v>
      </c>
      <c r="C175" s="17" t="s">
        <v>335</v>
      </c>
      <c r="D175" s="13">
        <v>0</v>
      </c>
      <c r="E175" s="13">
        <v>62555936</v>
      </c>
      <c r="F175" s="13">
        <v>0</v>
      </c>
      <c r="G175" s="19">
        <v>62555936</v>
      </c>
    </row>
    <row r="176" spans="2:7" ht="21.75" customHeight="1">
      <c r="B176" s="25" t="s">
        <v>336</v>
      </c>
      <c r="C176" s="17" t="s">
        <v>337</v>
      </c>
      <c r="D176" s="13">
        <v>0</v>
      </c>
      <c r="E176" s="13">
        <v>6121515</v>
      </c>
      <c r="F176" s="13">
        <v>0</v>
      </c>
      <c r="G176" s="19">
        <v>6121515</v>
      </c>
    </row>
    <row r="177" spans="2:7" ht="21.75" customHeight="1">
      <c r="B177" s="25" t="s">
        <v>338</v>
      </c>
      <c r="C177" s="17" t="s">
        <v>74</v>
      </c>
      <c r="D177" s="13">
        <v>0</v>
      </c>
      <c r="E177" s="13">
        <v>10157973</v>
      </c>
      <c r="F177" s="13">
        <v>0</v>
      </c>
      <c r="G177" s="19">
        <v>10157973</v>
      </c>
    </row>
    <row r="178" spans="2:7" ht="21.75" customHeight="1">
      <c r="B178" s="25" t="s">
        <v>339</v>
      </c>
      <c r="C178" s="17" t="s">
        <v>76</v>
      </c>
      <c r="D178" s="13">
        <v>0</v>
      </c>
      <c r="E178" s="13">
        <v>178646559</v>
      </c>
      <c r="F178" s="13">
        <v>0</v>
      </c>
      <c r="G178" s="19">
        <v>178646559</v>
      </c>
    </row>
    <row r="179" spans="2:7" ht="21.75" customHeight="1">
      <c r="B179" s="25" t="s">
        <v>340</v>
      </c>
      <c r="C179" s="17" t="s">
        <v>64</v>
      </c>
      <c r="D179" s="13">
        <v>0</v>
      </c>
      <c r="E179" s="13">
        <v>782687502</v>
      </c>
      <c r="F179" s="13">
        <v>0</v>
      </c>
      <c r="G179" s="19">
        <v>782687502</v>
      </c>
    </row>
    <row r="180" spans="2:7" ht="21.75" customHeight="1">
      <c r="B180" s="25" t="s">
        <v>341</v>
      </c>
      <c r="C180" s="17" t="s">
        <v>342</v>
      </c>
      <c r="D180" s="13">
        <v>0</v>
      </c>
      <c r="E180" s="13">
        <v>40174648</v>
      </c>
      <c r="F180" s="13">
        <v>0</v>
      </c>
      <c r="G180" s="19">
        <v>40174648</v>
      </c>
    </row>
    <row r="181" spans="2:7" ht="21.75" customHeight="1">
      <c r="B181" s="25" t="s">
        <v>343</v>
      </c>
      <c r="C181" s="17" t="s">
        <v>344</v>
      </c>
      <c r="D181" s="13">
        <v>0</v>
      </c>
      <c r="E181" s="13">
        <v>1188560614</v>
      </c>
      <c r="F181" s="13">
        <v>3000000</v>
      </c>
      <c r="G181" s="19">
        <v>1185560614</v>
      </c>
    </row>
    <row r="182" spans="2:7" ht="21.75" customHeight="1">
      <c r="B182" s="25" t="s">
        <v>345</v>
      </c>
      <c r="C182" s="17" t="s">
        <v>346</v>
      </c>
      <c r="D182" s="13">
        <v>171924853</v>
      </c>
      <c r="E182" s="13">
        <v>169225421</v>
      </c>
      <c r="F182" s="13">
        <v>171924853</v>
      </c>
      <c r="G182" s="19">
        <v>169225421</v>
      </c>
    </row>
    <row r="183" spans="2:7" ht="21.75" customHeight="1">
      <c r="B183" s="25" t="s">
        <v>347</v>
      </c>
      <c r="C183" s="17" t="s">
        <v>348</v>
      </c>
      <c r="D183" s="13">
        <v>-171924853</v>
      </c>
      <c r="E183" s="13">
        <v>171924853</v>
      </c>
      <c r="F183" s="13">
        <v>169225421</v>
      </c>
      <c r="G183" s="19">
        <v>-169225421</v>
      </c>
    </row>
    <row r="184" spans="2:7" ht="21.75" customHeight="1">
      <c r="B184" s="25" t="s">
        <v>349</v>
      </c>
      <c r="C184" s="17" t="s">
        <v>350</v>
      </c>
      <c r="D184" s="13">
        <v>16388484479</v>
      </c>
      <c r="E184" s="13">
        <v>19667115331</v>
      </c>
      <c r="F184" s="13">
        <v>16388484479</v>
      </c>
      <c r="G184" s="19">
        <v>19667115331</v>
      </c>
    </row>
    <row r="185" spans="2:7" ht="21.75" customHeight="1">
      <c r="B185" s="25" t="s">
        <v>351</v>
      </c>
      <c r="C185" s="17" t="s">
        <v>352</v>
      </c>
      <c r="D185" s="13">
        <v>-16388484479</v>
      </c>
      <c r="E185" s="13">
        <v>16388484479</v>
      </c>
      <c r="F185" s="13">
        <v>19667115331</v>
      </c>
      <c r="G185" s="19">
        <v>-19667115331</v>
      </c>
    </row>
    <row r="186" spans="2:7" ht="21.75" customHeight="1">
      <c r="B186" s="25" t="s">
        <v>353</v>
      </c>
      <c r="C186" s="17" t="s">
        <v>354</v>
      </c>
      <c r="D186" s="13">
        <v>230099607</v>
      </c>
      <c r="E186" s="13">
        <v>0</v>
      </c>
      <c r="F186" s="13">
        <v>0</v>
      </c>
      <c r="G186" s="19">
        <v>230099607</v>
      </c>
    </row>
    <row r="187" spans="2:7" ht="21.75" customHeight="1">
      <c r="B187" s="25" t="s">
        <v>355</v>
      </c>
      <c r="C187" s="17" t="s">
        <v>356</v>
      </c>
      <c r="D187" s="13">
        <v>-230099607</v>
      </c>
      <c r="E187" s="13">
        <v>0</v>
      </c>
      <c r="F187" s="13">
        <v>0</v>
      </c>
      <c r="G187" s="19">
        <v>-230099607</v>
      </c>
    </row>
    <row r="188" spans="2:7" ht="21.75" customHeight="1">
      <c r="B188" s="20"/>
      <c r="C188" s="17" t="s">
        <v>357</v>
      </c>
      <c r="D188" s="19">
        <f>SUM(D8:D187)</f>
        <v>0</v>
      </c>
      <c r="E188" s="19">
        <f>SUM(E8:E187)</f>
        <v>149007261616</v>
      </c>
      <c r="F188" s="19">
        <f>SUM(F8:F187)</f>
        <v>149007261616</v>
      </c>
      <c r="G188" s="19">
        <f>SUM(G8:G187)</f>
        <v>0</v>
      </c>
    </row>
    <row r="189" spans="2:7" ht="19.5" customHeight="1">
      <c r="B189" s="52" t="s">
        <v>358</v>
      </c>
      <c r="C189" s="53"/>
      <c r="D189" s="53"/>
      <c r="E189" s="53"/>
      <c r="F189" s="53"/>
      <c r="G189" s="54"/>
    </row>
    <row r="190" spans="2:7" ht="19.5" customHeight="1">
      <c r="B190" s="29"/>
      <c r="C190" s="30"/>
      <c r="D190" s="30"/>
      <c r="E190" s="30"/>
      <c r="F190" s="30"/>
      <c r="G190" s="31"/>
    </row>
    <row r="191" spans="2:7" ht="19.5" customHeight="1">
      <c r="B191" s="29"/>
      <c r="C191" s="30"/>
      <c r="D191" s="30"/>
      <c r="E191" s="30"/>
      <c r="F191" s="30"/>
      <c r="G191" s="31"/>
    </row>
    <row r="192" spans="2:7" ht="19.5" customHeight="1">
      <c r="B192" s="29"/>
      <c r="C192" s="30"/>
      <c r="D192" s="30"/>
      <c r="E192" s="30"/>
      <c r="F192" s="30"/>
      <c r="G192" s="31"/>
    </row>
    <row r="193" spans="2:7" ht="19.5" customHeight="1">
      <c r="B193" s="29"/>
      <c r="C193" s="30"/>
      <c r="D193" s="30"/>
      <c r="E193" s="30"/>
      <c r="F193" s="30"/>
      <c r="G193" s="31"/>
    </row>
    <row r="194" spans="2:7" ht="19.5" customHeight="1">
      <c r="B194" s="29"/>
      <c r="C194" s="30"/>
      <c r="D194" s="30"/>
      <c r="E194" s="38"/>
      <c r="F194" s="38"/>
      <c r="G194" s="31"/>
    </row>
    <row r="195" spans="2:7">
      <c r="B195" s="79" t="s">
        <v>359</v>
      </c>
      <c r="C195" s="80"/>
      <c r="D195" s="75" t="s">
        <v>360</v>
      </c>
      <c r="E195" s="75"/>
      <c r="F195" s="75"/>
      <c r="G195" s="76"/>
    </row>
    <row r="196" spans="2:7">
      <c r="B196" s="77" t="s">
        <v>361</v>
      </c>
      <c r="C196" s="78"/>
      <c r="D196" s="75" t="s">
        <v>362</v>
      </c>
      <c r="E196" s="75"/>
      <c r="F196" s="75"/>
      <c r="G196" s="76"/>
    </row>
    <row r="197" spans="2:7">
      <c r="B197" s="77" t="s">
        <v>363</v>
      </c>
      <c r="C197" s="78"/>
      <c r="D197" s="75" t="s">
        <v>363</v>
      </c>
      <c r="E197" s="75"/>
      <c r="F197" s="75"/>
      <c r="G197" s="76"/>
    </row>
    <row r="198" spans="2:7">
      <c r="B198" s="34"/>
      <c r="C198" s="35"/>
      <c r="D198" s="32"/>
      <c r="E198" s="32"/>
      <c r="F198" s="32"/>
      <c r="G198" s="33"/>
    </row>
    <row r="199" spans="2:7">
      <c r="B199" s="34"/>
      <c r="C199" s="35"/>
      <c r="D199" s="32"/>
      <c r="E199" s="32"/>
      <c r="F199" s="32"/>
      <c r="G199" s="33"/>
    </row>
    <row r="200" spans="2:7" ht="30.75" customHeight="1">
      <c r="B200" s="27"/>
      <c r="C200" s="28"/>
      <c r="D200" s="73" t="s">
        <v>364</v>
      </c>
      <c r="E200" s="73"/>
      <c r="F200" s="73"/>
      <c r="G200" s="74"/>
    </row>
  </sheetData>
  <mergeCells count="19">
    <mergeCell ref="D200:G200"/>
    <mergeCell ref="D197:G197"/>
    <mergeCell ref="B197:C197"/>
    <mergeCell ref="B195:C195"/>
    <mergeCell ref="D195:G195"/>
    <mergeCell ref="B196:C196"/>
    <mergeCell ref="D196:G196"/>
    <mergeCell ref="B3:G3"/>
    <mergeCell ref="B5:G5"/>
    <mergeCell ref="B6:B7"/>
    <mergeCell ref="C6:C7"/>
    <mergeCell ref="D6:D7"/>
    <mergeCell ref="E6:F6"/>
    <mergeCell ref="G6:G7"/>
    <mergeCell ref="B189:G189"/>
    <mergeCell ref="L6:L7"/>
    <mergeCell ref="M6:N6"/>
    <mergeCell ref="O6:O7"/>
    <mergeCell ref="L5:O5"/>
  </mergeCells>
  <phoneticPr fontId="16" type="noConversion"/>
  <printOptions verticalCentered="1"/>
  <pageMargins left="0.7" right="0.7" top="0.75" bottom="0.75" header="0.3" footer="0.3"/>
  <pageSetup paperSize="5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2"/>
  <sheetViews>
    <sheetView showGridLines="0" zoomScaleNormal="100" workbookViewId="0">
      <pane ySplit="7" topLeftCell="A8" activePane="bottomLeft" state="frozen"/>
      <selection pane="bottomLeft" activeCell="J288" sqref="J288"/>
    </sheetView>
  </sheetViews>
  <sheetFormatPr defaultColWidth="11.42578125" defaultRowHeight="15" customHeight="1"/>
  <cols>
    <col min="1" max="1" width="11.42578125" style="4"/>
    <col min="2" max="2" width="10" style="4" bestFit="1" customWidth="1"/>
    <col min="3" max="3" width="47.5703125" style="4" bestFit="1" customWidth="1"/>
    <col min="4" max="4" width="1.85546875" style="4" customWidth="1"/>
    <col min="5" max="5" width="2" style="15" bestFit="1" customWidth="1"/>
    <col min="6" max="6" width="3.5703125" style="4" customWidth="1"/>
    <col min="7" max="7" width="52.42578125" style="4" bestFit="1" customWidth="1"/>
    <col min="8" max="11" width="19.85546875" style="4" customWidth="1"/>
    <col min="12" max="16384" width="11.42578125" style="4"/>
  </cols>
  <sheetData>
    <row r="1" spans="2:11" s="5" customFormat="1" ht="18.75" hidden="1">
      <c r="E1" s="82" t="s">
        <v>365</v>
      </c>
      <c r="F1" s="82"/>
      <c r="G1" s="82"/>
      <c r="H1" s="82"/>
      <c r="I1" s="82"/>
      <c r="J1" s="82"/>
      <c r="K1" s="82"/>
    </row>
    <row r="2" spans="2:11" ht="12.75">
      <c r="E2" s="83" t="s">
        <v>366</v>
      </c>
      <c r="F2" s="83"/>
      <c r="G2" s="83"/>
      <c r="H2" s="83"/>
      <c r="I2" s="83"/>
      <c r="J2" s="83"/>
      <c r="K2" s="83"/>
    </row>
    <row r="3" spans="2:11" ht="12.75">
      <c r="E3" s="84">
        <v>46053</v>
      </c>
      <c r="F3" s="85"/>
      <c r="G3" s="85"/>
      <c r="H3" s="85"/>
      <c r="I3" s="85"/>
      <c r="J3" s="85"/>
      <c r="K3" s="85"/>
    </row>
    <row r="4" spans="2:11" ht="12.75">
      <c r="E4" s="86" t="s">
        <v>367</v>
      </c>
      <c r="F4" s="86"/>
      <c r="G4" s="86"/>
      <c r="H4" s="86"/>
      <c r="I4" s="86"/>
      <c r="J4" s="86"/>
      <c r="K4" s="86"/>
    </row>
    <row r="5" spans="2:11" ht="12.75">
      <c r="E5" s="14"/>
      <c r="F5" s="6"/>
      <c r="G5" s="8"/>
      <c r="H5" s="18"/>
      <c r="I5" s="18"/>
      <c r="J5" s="18"/>
      <c r="K5" s="18"/>
    </row>
    <row r="6" spans="2:11" s="3" customFormat="1">
      <c r="B6" s="81" t="s">
        <v>368</v>
      </c>
      <c r="C6" s="81"/>
      <c r="E6" s="81" t="s">
        <v>369</v>
      </c>
      <c r="F6" s="81"/>
      <c r="G6" s="7" t="s">
        <v>370</v>
      </c>
      <c r="H6" s="7" t="s">
        <v>371</v>
      </c>
      <c r="I6" s="7" t="s">
        <v>372</v>
      </c>
      <c r="J6" s="7" t="s">
        <v>373</v>
      </c>
      <c r="K6" s="7" t="s">
        <v>374</v>
      </c>
    </row>
    <row r="7" spans="2:11" s="3" customFormat="1">
      <c r="B7" s="7"/>
      <c r="C7" s="7"/>
      <c r="E7" s="7"/>
      <c r="F7" s="7"/>
      <c r="G7" s="7"/>
      <c r="H7" s="7"/>
      <c r="I7" s="7"/>
      <c r="J7" s="7"/>
      <c r="K7" s="7"/>
    </row>
    <row r="8" spans="2:11" ht="15" customHeight="1">
      <c r="B8" s="4" t="str">
        <f t="shared" ref="B8:B71" si="0">IF(E8=1,MID(G8,1,1),IF(E8=2,MID(G8,1,2),IF(E8=3,MID(G8,1,3),IF(E8=4,MID(G8,1,5),IF(E8=5,MID(G8,1,7),MID(G8,1,9))))))</f>
        <v>1</v>
      </c>
      <c r="C8" s="4" t="str">
        <f t="shared" ref="C8:C71" si="1">IF(E8=1,MID(G8,3,200),IF(E8=2,MID(G8,4,200),IF(E8=3,MID(G8,5,200),IF(E8=4,MID(G8,7,200),IF(E8=5,MID(G8,9,200),MID(G8,11,200))))))</f>
        <v>ACTIVO</v>
      </c>
      <c r="E8" s="45">
        <v>1</v>
      </c>
      <c r="F8" s="22"/>
      <c r="G8" s="23" t="s">
        <v>375</v>
      </c>
      <c r="H8" s="24">
        <v>44622275813</v>
      </c>
      <c r="I8" s="24">
        <v>37851608178</v>
      </c>
      <c r="J8" s="24">
        <v>33040438422</v>
      </c>
      <c r="K8" s="24">
        <v>49433445569</v>
      </c>
    </row>
    <row r="9" spans="2:11" ht="15" customHeight="1">
      <c r="B9" s="4" t="str">
        <f t="shared" si="0"/>
        <v>11</v>
      </c>
      <c r="C9" s="4" t="str">
        <f t="shared" si="1"/>
        <v>Recursos Disponibles</v>
      </c>
      <c r="E9" s="45">
        <v>2</v>
      </c>
      <c r="F9" s="22"/>
      <c r="G9" s="23" t="s">
        <v>376</v>
      </c>
      <c r="H9" s="24">
        <v>7337222822</v>
      </c>
      <c r="I9" s="24">
        <v>37363738802</v>
      </c>
      <c r="J9" s="24">
        <v>30823083075</v>
      </c>
      <c r="K9" s="24">
        <v>13877878549</v>
      </c>
    </row>
    <row r="10" spans="2:11" ht="15" customHeight="1">
      <c r="B10" s="4" t="str">
        <f t="shared" si="0"/>
        <v>111</v>
      </c>
      <c r="C10" s="4" t="str">
        <f t="shared" si="1"/>
        <v>Disponibilidades en Moneda Nacional</v>
      </c>
      <c r="E10" s="45">
        <v>3</v>
      </c>
      <c r="F10" s="22"/>
      <c r="G10" s="23" t="s">
        <v>377</v>
      </c>
      <c r="H10" s="24">
        <v>7269592615</v>
      </c>
      <c r="I10" s="24">
        <v>19889559101</v>
      </c>
      <c r="J10" s="24">
        <v>16697150979</v>
      </c>
      <c r="K10" s="24">
        <v>10462000737</v>
      </c>
    </row>
    <row r="11" spans="2:11" s="44" customFormat="1" ht="15" customHeight="1">
      <c r="B11" s="44" t="str">
        <f t="shared" si="0"/>
        <v>11102</v>
      </c>
      <c r="C11" s="44" t="str">
        <f t="shared" si="1"/>
        <v>Banco Estado</v>
      </c>
      <c r="E11" s="46">
        <v>4</v>
      </c>
      <c r="F11" s="47"/>
      <c r="G11" s="48" t="s">
        <v>378</v>
      </c>
      <c r="H11" s="49">
        <v>7269592615</v>
      </c>
      <c r="I11" s="49">
        <v>19889559101</v>
      </c>
      <c r="J11" s="49">
        <v>16697150979</v>
      </c>
      <c r="K11" s="49">
        <v>10462000737</v>
      </c>
    </row>
    <row r="12" spans="2:11" ht="15" customHeight="1">
      <c r="B12" s="4" t="str">
        <f t="shared" si="0"/>
        <v>114</v>
      </c>
      <c r="C12" s="4" t="str">
        <f t="shared" si="1"/>
        <v>Anticipos y Aplicación de Fondos</v>
      </c>
      <c r="E12" s="45">
        <v>3</v>
      </c>
      <c r="F12" s="22"/>
      <c r="G12" s="23" t="s">
        <v>379</v>
      </c>
      <c r="H12" s="24">
        <v>64717181</v>
      </c>
      <c r="I12" s="24">
        <v>210266726</v>
      </c>
      <c r="J12" s="24">
        <v>41531283</v>
      </c>
      <c r="K12" s="24">
        <v>233452624</v>
      </c>
    </row>
    <row r="13" spans="2:11" ht="15" customHeight="1">
      <c r="B13" s="4" t="str">
        <f t="shared" si="0"/>
        <v>11403</v>
      </c>
      <c r="C13" s="4" t="str">
        <f t="shared" si="1"/>
        <v>Anticipos a Rendir Cuenta</v>
      </c>
      <c r="E13" s="45">
        <v>4</v>
      </c>
      <c r="F13" s="22"/>
      <c r="G13" s="23" t="s">
        <v>380</v>
      </c>
      <c r="H13" s="24">
        <v>11959169</v>
      </c>
      <c r="I13" s="24">
        <v>2026270</v>
      </c>
      <c r="J13" s="24">
        <v>1526273</v>
      </c>
      <c r="K13" s="24">
        <v>12459166</v>
      </c>
    </row>
    <row r="14" spans="2:11" ht="15" customHeight="1">
      <c r="B14" s="4" t="str">
        <f t="shared" si="0"/>
        <v>1140301</v>
      </c>
      <c r="C14" s="4" t="str">
        <f t="shared" si="1"/>
        <v>Fondos Regionales</v>
      </c>
      <c r="E14" s="45">
        <v>5</v>
      </c>
      <c r="F14" s="22"/>
      <c r="G14" s="23" t="s">
        <v>381</v>
      </c>
      <c r="H14" s="24">
        <v>11959169</v>
      </c>
      <c r="I14" s="24">
        <v>706270</v>
      </c>
      <c r="J14" s="24">
        <v>706273</v>
      </c>
      <c r="K14" s="24">
        <v>11959166</v>
      </c>
    </row>
    <row r="15" spans="2:11" s="44" customFormat="1" ht="15" customHeight="1">
      <c r="B15" s="44" t="str">
        <f t="shared" si="0"/>
        <v>114030101</v>
      </c>
      <c r="C15" s="44" t="str">
        <f t="shared" si="1"/>
        <v>Fondos Bienes y Servicios de Consumo</v>
      </c>
      <c r="E15" s="46">
        <v>6</v>
      </c>
      <c r="F15" s="47"/>
      <c r="G15" s="48" t="s">
        <v>382</v>
      </c>
      <c r="H15" s="49">
        <v>71069</v>
      </c>
      <c r="I15" s="49">
        <v>706270</v>
      </c>
      <c r="J15" s="49">
        <v>706273</v>
      </c>
      <c r="K15" s="49">
        <v>71066</v>
      </c>
    </row>
    <row r="16" spans="2:11" s="44" customFormat="1" ht="15" customHeight="1">
      <c r="B16" s="44" t="str">
        <f t="shared" si="0"/>
        <v>114030103</v>
      </c>
      <c r="C16" s="44" t="str">
        <f t="shared" si="1"/>
        <v>Fondos Regionales Programas</v>
      </c>
      <c r="E16" s="46">
        <v>6</v>
      </c>
      <c r="F16" s="47"/>
      <c r="G16" s="48" t="s">
        <v>383</v>
      </c>
      <c r="H16" s="49">
        <v>11888100</v>
      </c>
      <c r="I16" s="49">
        <v>0</v>
      </c>
      <c r="J16" s="49">
        <v>0</v>
      </c>
      <c r="K16" s="49">
        <v>11888100</v>
      </c>
    </row>
    <row r="17" spans="2:11" s="44" customFormat="1" ht="15" customHeight="1">
      <c r="B17" s="44" t="str">
        <f t="shared" si="0"/>
        <v>1140302</v>
      </c>
      <c r="C17" s="44" t="str">
        <f t="shared" si="1"/>
        <v>Fondos Fijos</v>
      </c>
      <c r="E17" s="46">
        <v>5</v>
      </c>
      <c r="F17" s="47"/>
      <c r="G17" s="48" t="s">
        <v>384</v>
      </c>
      <c r="H17" s="49">
        <v>0</v>
      </c>
      <c r="I17" s="49">
        <v>1320000</v>
      </c>
      <c r="J17" s="49">
        <v>820000</v>
      </c>
      <c r="K17" s="49">
        <v>500000</v>
      </c>
    </row>
    <row r="18" spans="2:11" s="44" customFormat="1" ht="15" customHeight="1">
      <c r="B18" s="44" t="str">
        <f t="shared" si="0"/>
        <v>11406</v>
      </c>
      <c r="C18" s="44" t="str">
        <f t="shared" si="1"/>
        <v>Anticipos Previsionales</v>
      </c>
      <c r="E18" s="46">
        <v>4</v>
      </c>
      <c r="F18" s="47"/>
      <c r="G18" s="48" t="s">
        <v>385</v>
      </c>
      <c r="H18" s="49">
        <v>4089005</v>
      </c>
      <c r="I18" s="49">
        <v>140811</v>
      </c>
      <c r="J18" s="49">
        <v>3859488</v>
      </c>
      <c r="K18" s="49">
        <v>370328</v>
      </c>
    </row>
    <row r="19" spans="2:11" ht="15" customHeight="1">
      <c r="B19" s="4" t="str">
        <f t="shared" si="0"/>
        <v>11408</v>
      </c>
      <c r="C19" s="4" t="str">
        <f t="shared" si="1"/>
        <v>Otros Deudores Financieros</v>
      </c>
      <c r="E19" s="45">
        <v>4</v>
      </c>
      <c r="F19" s="22"/>
      <c r="G19" s="23" t="s">
        <v>386</v>
      </c>
      <c r="H19" s="24">
        <v>48662488</v>
      </c>
      <c r="I19" s="24">
        <v>174829840</v>
      </c>
      <c r="J19" s="24">
        <v>2875717</v>
      </c>
      <c r="K19" s="24">
        <v>220616611</v>
      </c>
    </row>
    <row r="20" spans="2:11" s="44" customFormat="1" ht="15" customHeight="1">
      <c r="B20" s="44" t="str">
        <f t="shared" si="0"/>
        <v>1140801</v>
      </c>
      <c r="C20" s="44" t="str">
        <f t="shared" si="1"/>
        <v>Anticipo por Compensación Daños a Terceros</v>
      </c>
      <c r="E20" s="46">
        <v>5</v>
      </c>
      <c r="F20" s="47"/>
      <c r="G20" s="48" t="s">
        <v>387</v>
      </c>
      <c r="H20" s="49">
        <v>40608182</v>
      </c>
      <c r="I20" s="49">
        <v>2294918</v>
      </c>
      <c r="J20" s="49">
        <v>0</v>
      </c>
      <c r="K20" s="49">
        <v>42903100</v>
      </c>
    </row>
    <row r="21" spans="2:11" s="44" customFormat="1" ht="15" customHeight="1">
      <c r="B21" s="44" t="str">
        <f t="shared" si="0"/>
        <v>1140802</v>
      </c>
      <c r="C21" s="44" t="str">
        <f t="shared" si="1"/>
        <v>Anticipo por Devoluciones</v>
      </c>
      <c r="E21" s="46">
        <v>5</v>
      </c>
      <c r="F21" s="47"/>
      <c r="G21" s="48" t="s">
        <v>388</v>
      </c>
      <c r="H21" s="49">
        <v>8054306</v>
      </c>
      <c r="I21" s="49">
        <v>10026967</v>
      </c>
      <c r="J21" s="49">
        <v>2875717</v>
      </c>
      <c r="K21" s="49">
        <v>15205556</v>
      </c>
    </row>
    <row r="22" spans="2:11" s="44" customFormat="1" ht="15" customHeight="1">
      <c r="B22" s="44" t="str">
        <f t="shared" si="0"/>
        <v>1140805</v>
      </c>
      <c r="C22" s="44" t="str">
        <f t="shared" si="1"/>
        <v>Anticipo Indemnización Fondo Retiro Funcionarios P</v>
      </c>
      <c r="E22" s="46">
        <v>5</v>
      </c>
      <c r="F22" s="47"/>
      <c r="G22" s="48" t="s">
        <v>389</v>
      </c>
      <c r="H22" s="49">
        <v>0</v>
      </c>
      <c r="I22" s="49">
        <v>162507955</v>
      </c>
      <c r="J22" s="49">
        <v>0</v>
      </c>
      <c r="K22" s="49">
        <v>162507955</v>
      </c>
    </row>
    <row r="23" spans="2:11" s="44" customFormat="1" ht="15" customHeight="1">
      <c r="B23" s="44" t="str">
        <f t="shared" si="0"/>
        <v>11498</v>
      </c>
      <c r="C23" s="44" t="str">
        <f t="shared" si="1"/>
        <v>Deudores por Gastos Pagados en Exceso</v>
      </c>
      <c r="E23" s="46">
        <v>4</v>
      </c>
      <c r="F23" s="47"/>
      <c r="G23" s="48" t="s">
        <v>390</v>
      </c>
      <c r="H23" s="49">
        <v>6519</v>
      </c>
      <c r="I23" s="49">
        <v>33269805</v>
      </c>
      <c r="J23" s="49">
        <v>33269805</v>
      </c>
      <c r="K23" s="49">
        <v>6519</v>
      </c>
    </row>
    <row r="24" spans="2:11" ht="15" customHeight="1">
      <c r="B24" s="4" t="str">
        <f t="shared" si="0"/>
        <v>115</v>
      </c>
      <c r="C24" s="4" t="str">
        <f t="shared" si="1"/>
        <v>Deudores Presupuestarios</v>
      </c>
      <c r="E24" s="45">
        <v>3</v>
      </c>
      <c r="F24" s="22"/>
      <c r="G24" s="23" t="s">
        <v>391</v>
      </c>
      <c r="H24" s="24">
        <v>0</v>
      </c>
      <c r="I24" s="24">
        <v>14820535692</v>
      </c>
      <c r="J24" s="24">
        <v>14062749780</v>
      </c>
      <c r="K24" s="24">
        <v>757785912</v>
      </c>
    </row>
    <row r="25" spans="2:11" s="44" customFormat="1" ht="15" customHeight="1">
      <c r="B25" s="44" t="str">
        <f t="shared" si="0"/>
        <v>11505</v>
      </c>
      <c r="C25" s="44" t="str">
        <f t="shared" si="1"/>
        <v>Cuentas por Cobrar - Transferencias Corrientes</v>
      </c>
      <c r="E25" s="46">
        <v>4</v>
      </c>
      <c r="F25" s="47"/>
      <c r="G25" s="48" t="s">
        <v>392</v>
      </c>
      <c r="H25" s="49">
        <v>0</v>
      </c>
      <c r="I25" s="49">
        <v>44049108</v>
      </c>
      <c r="J25" s="49">
        <v>0</v>
      </c>
      <c r="K25" s="49">
        <v>44049108</v>
      </c>
    </row>
    <row r="26" spans="2:11" s="44" customFormat="1" ht="15" customHeight="1">
      <c r="B26" s="44" t="str">
        <f t="shared" si="0"/>
        <v>11507</v>
      </c>
      <c r="C26" s="44" t="str">
        <f t="shared" si="1"/>
        <v>Cuentas por Cobrar - Ingresos de Operación</v>
      </c>
      <c r="E26" s="46">
        <v>4</v>
      </c>
      <c r="F26" s="47"/>
      <c r="G26" s="48" t="s">
        <v>393</v>
      </c>
      <c r="H26" s="49">
        <v>0</v>
      </c>
      <c r="I26" s="49">
        <v>59059660</v>
      </c>
      <c r="J26" s="49">
        <v>59059660</v>
      </c>
      <c r="K26" s="49">
        <v>0</v>
      </c>
    </row>
    <row r="27" spans="2:11" s="44" customFormat="1" ht="15" customHeight="1">
      <c r="B27" s="44" t="str">
        <f t="shared" si="0"/>
        <v>11508</v>
      </c>
      <c r="C27" s="44" t="str">
        <f t="shared" si="1"/>
        <v>Cuentas por Cobrar - Otros Ingresos Corrientes</v>
      </c>
      <c r="E27" s="46">
        <v>4</v>
      </c>
      <c r="F27" s="47"/>
      <c r="G27" s="48" t="s">
        <v>394</v>
      </c>
      <c r="H27" s="49">
        <v>0</v>
      </c>
      <c r="I27" s="49">
        <v>167159254</v>
      </c>
      <c r="J27" s="49">
        <v>132128750</v>
      </c>
      <c r="K27" s="49">
        <v>35030504</v>
      </c>
    </row>
    <row r="28" spans="2:11" s="44" customFormat="1" ht="15" customHeight="1">
      <c r="B28" s="44" t="str">
        <f t="shared" si="0"/>
        <v>11509</v>
      </c>
      <c r="C28" s="44" t="str">
        <f t="shared" si="1"/>
        <v>Cuentas por Cobrar - Aporte Fiscal</v>
      </c>
      <c r="E28" s="46">
        <v>4</v>
      </c>
      <c r="F28" s="47"/>
      <c r="G28" s="48" t="s">
        <v>395</v>
      </c>
      <c r="H28" s="49">
        <v>0</v>
      </c>
      <c r="I28" s="49">
        <v>13837732712</v>
      </c>
      <c r="J28" s="49">
        <v>13837732712</v>
      </c>
      <c r="K28" s="49">
        <v>0</v>
      </c>
    </row>
    <row r="29" spans="2:11" s="44" customFormat="1" ht="15" customHeight="1">
      <c r="B29" s="44" t="str">
        <f t="shared" si="0"/>
        <v>11512</v>
      </c>
      <c r="C29" s="44" t="str">
        <f t="shared" si="1"/>
        <v>Cuentas por Cobrar - Recuperación de Préstamos</v>
      </c>
      <c r="E29" s="46">
        <v>4</v>
      </c>
      <c r="F29" s="47"/>
      <c r="G29" s="48" t="s">
        <v>396</v>
      </c>
      <c r="H29" s="49">
        <v>0</v>
      </c>
      <c r="I29" s="49">
        <v>712534958</v>
      </c>
      <c r="J29" s="49">
        <v>33828658</v>
      </c>
      <c r="K29" s="49">
        <v>678706300</v>
      </c>
    </row>
    <row r="30" spans="2:11" ht="15" customHeight="1">
      <c r="B30" s="4" t="str">
        <f t="shared" si="0"/>
        <v>116</v>
      </c>
      <c r="C30" s="4" t="str">
        <f t="shared" si="1"/>
        <v>Ajustes a Disponibilidades</v>
      </c>
      <c r="E30" s="45">
        <v>3</v>
      </c>
      <c r="F30" s="22"/>
      <c r="G30" s="23" t="s">
        <v>397</v>
      </c>
      <c r="H30" s="24">
        <v>2913026</v>
      </c>
      <c r="I30" s="24">
        <v>0</v>
      </c>
      <c r="J30" s="24">
        <v>0</v>
      </c>
      <c r="K30" s="24">
        <v>2913026</v>
      </c>
    </row>
    <row r="31" spans="2:11" s="44" customFormat="1" ht="15" customHeight="1">
      <c r="B31" s="44" t="str">
        <f t="shared" si="0"/>
        <v>11602</v>
      </c>
      <c r="C31" s="44" t="str">
        <f t="shared" si="1"/>
        <v>Detrimento en Recursos Disponibles</v>
      </c>
      <c r="E31" s="46">
        <v>4</v>
      </c>
      <c r="F31" s="47"/>
      <c r="G31" s="48" t="s">
        <v>398</v>
      </c>
      <c r="H31" s="49">
        <v>2913026</v>
      </c>
      <c r="I31" s="49">
        <v>0</v>
      </c>
      <c r="J31" s="49">
        <v>0</v>
      </c>
      <c r="K31" s="49">
        <v>2913026</v>
      </c>
    </row>
    <row r="32" spans="2:11" ht="15" customHeight="1">
      <c r="B32" s="4" t="str">
        <f t="shared" si="0"/>
        <v>119</v>
      </c>
      <c r="C32" s="4" t="str">
        <f t="shared" si="1"/>
        <v>Traspasos Interdependencias</v>
      </c>
      <c r="E32" s="45">
        <v>3</v>
      </c>
      <c r="F32" s="22"/>
      <c r="G32" s="23" t="s">
        <v>399</v>
      </c>
      <c r="H32" s="24">
        <v>0</v>
      </c>
      <c r="I32" s="24">
        <v>2443377283</v>
      </c>
      <c r="J32" s="24">
        <v>21651033</v>
      </c>
      <c r="K32" s="24">
        <v>2421726250</v>
      </c>
    </row>
    <row r="33" spans="2:11" s="44" customFormat="1" ht="15" customHeight="1">
      <c r="B33" s="44" t="str">
        <f t="shared" si="0"/>
        <v>11901</v>
      </c>
      <c r="C33" s="44" t="str">
        <f t="shared" si="1"/>
        <v>Remesas Otorgadas</v>
      </c>
      <c r="E33" s="46">
        <v>4</v>
      </c>
      <c r="F33" s="47"/>
      <c r="G33" s="48" t="s">
        <v>400</v>
      </c>
      <c r="H33" s="49">
        <v>0</v>
      </c>
      <c r="I33" s="49">
        <v>2421726250</v>
      </c>
      <c r="J33" s="49">
        <v>0</v>
      </c>
      <c r="K33" s="49">
        <v>2421726250</v>
      </c>
    </row>
    <row r="34" spans="2:11" s="44" customFormat="1" ht="15" customHeight="1">
      <c r="B34" s="44" t="str">
        <f t="shared" si="0"/>
        <v>11902</v>
      </c>
      <c r="C34" s="44" t="str">
        <f t="shared" si="1"/>
        <v>Intermediación de Fondos</v>
      </c>
      <c r="E34" s="46">
        <v>4</v>
      </c>
      <c r="F34" s="47"/>
      <c r="G34" s="48" t="s">
        <v>401</v>
      </c>
      <c r="H34" s="49">
        <v>0</v>
      </c>
      <c r="I34" s="49">
        <v>21651033</v>
      </c>
      <c r="J34" s="49">
        <v>21651033</v>
      </c>
      <c r="K34" s="49">
        <v>0</v>
      </c>
    </row>
    <row r="35" spans="2:11" ht="15" customHeight="1">
      <c r="B35" s="4" t="str">
        <f t="shared" si="0"/>
        <v>12</v>
      </c>
      <c r="C35" s="4" t="str">
        <f t="shared" si="1"/>
        <v>Bienes Financieros</v>
      </c>
      <c r="E35" s="45">
        <v>2</v>
      </c>
      <c r="F35" s="22"/>
      <c r="G35" s="23" t="s">
        <v>402</v>
      </c>
      <c r="H35" s="24">
        <v>36169258536</v>
      </c>
      <c r="I35" s="24">
        <v>474472838</v>
      </c>
      <c r="J35" s="24">
        <v>2217355347</v>
      </c>
      <c r="K35" s="24">
        <v>34426376027</v>
      </c>
    </row>
    <row r="36" spans="2:11" ht="15" customHeight="1">
      <c r="B36" s="4" t="str">
        <f t="shared" si="0"/>
        <v>121</v>
      </c>
      <c r="C36" s="4" t="str">
        <f t="shared" si="1"/>
        <v>Cuentas por Cobrar</v>
      </c>
      <c r="E36" s="45">
        <v>3</v>
      </c>
      <c r="F36" s="22"/>
      <c r="G36" s="23" t="s">
        <v>403</v>
      </c>
      <c r="H36" s="24">
        <v>30951360018</v>
      </c>
      <c r="I36" s="24">
        <v>474472838</v>
      </c>
      <c r="J36" s="24">
        <v>2217355347</v>
      </c>
      <c r="K36" s="24">
        <v>29208477509</v>
      </c>
    </row>
    <row r="37" spans="2:11" ht="15" customHeight="1">
      <c r="B37" s="4" t="str">
        <f t="shared" si="0"/>
        <v>12101</v>
      </c>
      <c r="C37" s="4" t="str">
        <f t="shared" si="1"/>
        <v>Deudores</v>
      </c>
      <c r="E37" s="45">
        <v>4</v>
      </c>
      <c r="F37" s="22"/>
      <c r="G37" s="23" t="s">
        <v>404</v>
      </c>
      <c r="H37" s="24">
        <v>13665358761</v>
      </c>
      <c r="I37" s="24">
        <v>3000000</v>
      </c>
      <c r="J37" s="24">
        <v>3000000</v>
      </c>
      <c r="K37" s="24">
        <v>13665358761</v>
      </c>
    </row>
    <row r="38" spans="2:11" s="44" customFormat="1" ht="15" customHeight="1">
      <c r="B38" s="44" t="str">
        <f t="shared" si="0"/>
        <v>1210101</v>
      </c>
      <c r="C38" s="44" t="str">
        <f t="shared" si="1"/>
        <v>Deudores por recuperación de fondos DCAP</v>
      </c>
      <c r="E38" s="46">
        <v>5</v>
      </c>
      <c r="F38" s="47"/>
      <c r="G38" s="48" t="s">
        <v>405</v>
      </c>
      <c r="H38" s="49">
        <v>74501651</v>
      </c>
      <c r="I38" s="49">
        <v>0</v>
      </c>
      <c r="J38" s="49">
        <v>0</v>
      </c>
      <c r="K38" s="49">
        <v>74501651</v>
      </c>
    </row>
    <row r="39" spans="2:11" s="44" customFormat="1" ht="15" customHeight="1">
      <c r="B39" s="44" t="str">
        <f t="shared" si="0"/>
        <v>1210102</v>
      </c>
      <c r="C39" s="44" t="str">
        <f t="shared" si="1"/>
        <v>Deudores por Pago en Exceso Subsidio Sute</v>
      </c>
      <c r="E39" s="46">
        <v>5</v>
      </c>
      <c r="F39" s="47"/>
      <c r="G39" s="48" t="s">
        <v>406</v>
      </c>
      <c r="H39" s="49">
        <v>7066712749</v>
      </c>
      <c r="I39" s="49">
        <v>0</v>
      </c>
      <c r="J39" s="49">
        <v>0</v>
      </c>
      <c r="K39" s="49">
        <v>7066712749</v>
      </c>
    </row>
    <row r="40" spans="2:11" s="44" customFormat="1" ht="15" customHeight="1">
      <c r="B40" s="44" t="str">
        <f t="shared" si="0"/>
        <v>1210104</v>
      </c>
      <c r="C40" s="44" t="str">
        <f t="shared" si="1"/>
        <v>Deudores por Pago en Exceso Subsidio IFE Laboral</v>
      </c>
      <c r="E40" s="46">
        <v>5</v>
      </c>
      <c r="F40" s="47"/>
      <c r="G40" s="48" t="s">
        <v>407</v>
      </c>
      <c r="H40" s="49">
        <v>30064228</v>
      </c>
      <c r="I40" s="49">
        <v>0</v>
      </c>
      <c r="J40" s="49">
        <v>0</v>
      </c>
      <c r="K40" s="49">
        <v>30064228</v>
      </c>
    </row>
    <row r="41" spans="2:11" s="44" customFormat="1" ht="15" customHeight="1">
      <c r="B41" s="44" t="str">
        <f t="shared" si="0"/>
        <v>1210105</v>
      </c>
      <c r="C41" s="44" t="str">
        <f t="shared" si="1"/>
        <v>Deudores por Pago en Exceso Subsidio BTM</v>
      </c>
      <c r="E41" s="46">
        <v>5</v>
      </c>
      <c r="F41" s="47"/>
      <c r="G41" s="48" t="s">
        <v>408</v>
      </c>
      <c r="H41" s="49">
        <v>4800886325</v>
      </c>
      <c r="I41" s="49">
        <v>0</v>
      </c>
      <c r="J41" s="49">
        <v>0</v>
      </c>
      <c r="K41" s="49">
        <v>4800886325</v>
      </c>
    </row>
    <row r="42" spans="2:11" s="44" customFormat="1" ht="15" customHeight="1">
      <c r="B42" s="44" t="str">
        <f t="shared" si="0"/>
        <v>1210106</v>
      </c>
      <c r="C42" s="44" t="str">
        <f t="shared" si="1"/>
        <v>Deudores por Pago en Exceso Subsidio SEJ</v>
      </c>
      <c r="E42" s="46">
        <v>5</v>
      </c>
      <c r="F42" s="47"/>
      <c r="G42" s="48" t="s">
        <v>409</v>
      </c>
      <c r="H42" s="49">
        <v>1563353121</v>
      </c>
      <c r="I42" s="49">
        <v>0</v>
      </c>
      <c r="J42" s="49">
        <v>0</v>
      </c>
      <c r="K42" s="49">
        <v>1563353121</v>
      </c>
    </row>
    <row r="43" spans="2:11" s="44" customFormat="1" ht="15" customHeight="1">
      <c r="B43" s="44" t="str">
        <f t="shared" si="0"/>
        <v>1210107</v>
      </c>
      <c r="C43" s="44" t="str">
        <f t="shared" si="1"/>
        <v>Deudores Licencias Medicas Rechazadas o Reducidas</v>
      </c>
      <c r="E43" s="46">
        <v>5</v>
      </c>
      <c r="F43" s="47"/>
      <c r="G43" s="48" t="s">
        <v>410</v>
      </c>
      <c r="H43" s="49">
        <v>61012861</v>
      </c>
      <c r="I43" s="49">
        <v>0</v>
      </c>
      <c r="J43" s="49">
        <v>0</v>
      </c>
      <c r="K43" s="49">
        <v>61012861</v>
      </c>
    </row>
    <row r="44" spans="2:11" s="44" customFormat="1" ht="15" customHeight="1">
      <c r="B44" s="44" t="str">
        <f t="shared" si="0"/>
        <v>1210108</v>
      </c>
      <c r="C44" s="44" t="str">
        <f t="shared" si="1"/>
        <v>Deudores Pago en Excesos Otros</v>
      </c>
      <c r="E44" s="46">
        <v>5</v>
      </c>
      <c r="F44" s="47"/>
      <c r="G44" s="48" t="s">
        <v>411</v>
      </c>
      <c r="H44" s="49">
        <v>68827826</v>
      </c>
      <c r="I44" s="49">
        <v>3000000</v>
      </c>
      <c r="J44" s="49">
        <v>3000000</v>
      </c>
      <c r="K44" s="49">
        <v>68827826</v>
      </c>
    </row>
    <row r="45" spans="2:11" ht="15" customHeight="1">
      <c r="B45" s="4" t="str">
        <f t="shared" si="0"/>
        <v>12106</v>
      </c>
      <c r="C45" s="4" t="str">
        <f t="shared" si="1"/>
        <v>Deudores por Transferencias Reintegrables</v>
      </c>
      <c r="E45" s="45">
        <v>4</v>
      </c>
      <c r="F45" s="22"/>
      <c r="G45" s="23" t="s">
        <v>412</v>
      </c>
      <c r="H45" s="24">
        <v>16573466299</v>
      </c>
      <c r="I45" s="24">
        <v>471472838</v>
      </c>
      <c r="J45" s="24">
        <v>1501820389</v>
      </c>
      <c r="K45" s="24">
        <v>15543118748</v>
      </c>
    </row>
    <row r="46" spans="2:11" ht="15" customHeight="1">
      <c r="B46" s="4" t="str">
        <f t="shared" si="0"/>
        <v>1210601</v>
      </c>
      <c r="C46" s="4" t="str">
        <f t="shared" si="1"/>
        <v>Deudores por Transferencias Corrientes al Sector P</v>
      </c>
      <c r="E46" s="45">
        <v>5</v>
      </c>
      <c r="F46" s="22"/>
      <c r="G46" s="23" t="s">
        <v>413</v>
      </c>
      <c r="H46" s="24">
        <v>1221541570</v>
      </c>
      <c r="I46" s="24">
        <v>0</v>
      </c>
      <c r="J46" s="24">
        <v>20760287</v>
      </c>
      <c r="K46" s="24">
        <v>1200781283</v>
      </c>
    </row>
    <row r="47" spans="2:11" s="44" customFormat="1" ht="15" customHeight="1">
      <c r="B47" s="44" t="str">
        <f t="shared" si="0"/>
        <v>121060112</v>
      </c>
      <c r="C47" s="44" t="str">
        <f t="shared" si="1"/>
        <v>Programa de Intermediación Laboral</v>
      </c>
      <c r="E47" s="46">
        <v>6</v>
      </c>
      <c r="F47" s="47"/>
      <c r="G47" s="48" t="s">
        <v>414</v>
      </c>
      <c r="H47" s="49">
        <v>32874752</v>
      </c>
      <c r="I47" s="49">
        <v>0</v>
      </c>
      <c r="J47" s="49">
        <v>2243170</v>
      </c>
      <c r="K47" s="49">
        <v>30631582</v>
      </c>
    </row>
    <row r="48" spans="2:11" s="44" customFormat="1" ht="15" customHeight="1">
      <c r="B48" s="44" t="str">
        <f t="shared" si="0"/>
        <v>121060113</v>
      </c>
      <c r="C48" s="44" t="str">
        <f t="shared" si="1"/>
        <v>Certificación de Competencias Laborales</v>
      </c>
      <c r="E48" s="46">
        <v>6</v>
      </c>
      <c r="F48" s="47"/>
      <c r="G48" s="48" t="s">
        <v>415</v>
      </c>
      <c r="H48" s="49">
        <v>18718896</v>
      </c>
      <c r="I48" s="49">
        <v>0</v>
      </c>
      <c r="J48" s="49">
        <v>0</v>
      </c>
      <c r="K48" s="49">
        <v>18718896</v>
      </c>
    </row>
    <row r="49" spans="2:11" s="44" customFormat="1" ht="15" customHeight="1">
      <c r="B49" s="44" t="str">
        <f t="shared" si="0"/>
        <v>121060117</v>
      </c>
      <c r="C49" s="44" t="str">
        <f t="shared" si="1"/>
        <v>Programa De Capacitación En Oficios</v>
      </c>
      <c r="E49" s="46">
        <v>6</v>
      </c>
      <c r="F49" s="47"/>
      <c r="G49" s="48" t="s">
        <v>416</v>
      </c>
      <c r="H49" s="49">
        <v>1169947922</v>
      </c>
      <c r="I49" s="49">
        <v>0</v>
      </c>
      <c r="J49" s="49">
        <v>18517117</v>
      </c>
      <c r="K49" s="49">
        <v>1151430805</v>
      </c>
    </row>
    <row r="50" spans="2:11" s="44" customFormat="1" ht="15" customHeight="1">
      <c r="B50" s="44" t="str">
        <f t="shared" si="0"/>
        <v>121060178</v>
      </c>
      <c r="C50" s="44" t="str">
        <f t="shared" si="1"/>
        <v>OBSERVATORIO LABORAL</v>
      </c>
      <c r="E50" s="46">
        <v>6</v>
      </c>
      <c r="F50" s="47"/>
      <c r="G50" s="48" t="s">
        <v>417</v>
      </c>
      <c r="H50" s="49">
        <v>0</v>
      </c>
      <c r="I50" s="49">
        <v>0</v>
      </c>
      <c r="J50" s="49">
        <v>0</v>
      </c>
      <c r="K50" s="49">
        <v>0</v>
      </c>
    </row>
    <row r="51" spans="2:11" ht="15" customHeight="1">
      <c r="B51" s="4" t="str">
        <f t="shared" si="0"/>
        <v>1210603</v>
      </c>
      <c r="C51" s="4" t="str">
        <f t="shared" si="1"/>
        <v>Deudores por Transferencias Corrientes a Otras Ent</v>
      </c>
      <c r="E51" s="45">
        <v>5</v>
      </c>
      <c r="F51" s="22"/>
      <c r="G51" s="23" t="s">
        <v>418</v>
      </c>
      <c r="H51" s="24">
        <v>14771448630</v>
      </c>
      <c r="I51" s="24">
        <v>471472838</v>
      </c>
      <c r="J51" s="24">
        <v>1342280102</v>
      </c>
      <c r="K51" s="24">
        <v>13900641366</v>
      </c>
    </row>
    <row r="52" spans="2:11" s="44" customFormat="1" ht="15" customHeight="1">
      <c r="B52" s="44" t="str">
        <f t="shared" si="0"/>
        <v>121060303</v>
      </c>
      <c r="C52" s="44" t="str">
        <f t="shared" si="1"/>
        <v>Becas</v>
      </c>
      <c r="E52" s="46">
        <v>6</v>
      </c>
      <c r="F52" s="47"/>
      <c r="G52" s="48" t="s">
        <v>419</v>
      </c>
      <c r="H52" s="49">
        <v>300042863</v>
      </c>
      <c r="I52" s="49">
        <v>70983126</v>
      </c>
      <c r="J52" s="49">
        <v>0</v>
      </c>
      <c r="K52" s="49">
        <v>371025989</v>
      </c>
    </row>
    <row r="53" spans="2:11" s="44" customFormat="1" ht="15" customHeight="1">
      <c r="B53" s="44" t="str">
        <f t="shared" si="0"/>
        <v>121060304</v>
      </c>
      <c r="C53" s="44" t="str">
        <f t="shared" si="1"/>
        <v>Bono de Capacitación para Micro y Pequeños Empresa</v>
      </c>
      <c r="E53" s="46">
        <v>6</v>
      </c>
      <c r="F53" s="47"/>
      <c r="G53" s="48" t="s">
        <v>420</v>
      </c>
      <c r="H53" s="49">
        <v>447717733</v>
      </c>
      <c r="I53" s="49">
        <v>26681406</v>
      </c>
      <c r="J53" s="49">
        <v>6573260</v>
      </c>
      <c r="K53" s="49">
        <v>467825879</v>
      </c>
    </row>
    <row r="54" spans="2:11" s="44" customFormat="1" ht="15" customHeight="1">
      <c r="B54" s="44" t="str">
        <f t="shared" si="0"/>
        <v>121060311</v>
      </c>
      <c r="C54" s="44" t="str">
        <f t="shared" si="1"/>
        <v>Programa de Capacitación en Oficios</v>
      </c>
      <c r="E54" s="46">
        <v>6</v>
      </c>
      <c r="F54" s="47"/>
      <c r="G54" s="48" t="s">
        <v>421</v>
      </c>
      <c r="H54" s="49">
        <v>7486593132</v>
      </c>
      <c r="I54" s="49">
        <v>332677556</v>
      </c>
      <c r="J54" s="49">
        <v>13473774</v>
      </c>
      <c r="K54" s="49">
        <v>7805796914</v>
      </c>
    </row>
    <row r="55" spans="2:11" s="44" customFormat="1" ht="15" customHeight="1">
      <c r="B55" s="44" t="str">
        <f t="shared" si="0"/>
        <v>121060325</v>
      </c>
      <c r="C55" s="44" t="str">
        <f t="shared" si="1"/>
        <v>PROGRAMA DE BECAS OTRAS TRANFERENCIAS SECTOR PUBLI</v>
      </c>
      <c r="E55" s="46">
        <v>6</v>
      </c>
      <c r="F55" s="47"/>
      <c r="G55" s="48" t="s">
        <v>422</v>
      </c>
      <c r="H55" s="49">
        <v>2899529148</v>
      </c>
      <c r="I55" s="49">
        <v>0</v>
      </c>
      <c r="J55" s="49">
        <v>0</v>
      </c>
      <c r="K55" s="49">
        <v>2899529148</v>
      </c>
    </row>
    <row r="56" spans="2:11" s="44" customFormat="1" ht="15" customHeight="1">
      <c r="B56" s="44" t="str">
        <f t="shared" si="0"/>
        <v>121060366</v>
      </c>
      <c r="C56" s="44" t="str">
        <f t="shared" si="1"/>
        <v>Programa de Intermediación Laboral</v>
      </c>
      <c r="E56" s="46">
        <v>6</v>
      </c>
      <c r="F56" s="47"/>
      <c r="G56" s="48" t="s">
        <v>423</v>
      </c>
      <c r="H56" s="49">
        <v>2694646636</v>
      </c>
      <c r="I56" s="49">
        <v>0</v>
      </c>
      <c r="J56" s="49">
        <v>1322233068</v>
      </c>
      <c r="K56" s="49">
        <v>1372413568</v>
      </c>
    </row>
    <row r="57" spans="2:11" s="44" customFormat="1" ht="15" customHeight="1">
      <c r="B57" s="44" t="str">
        <f t="shared" si="0"/>
        <v>121060370</v>
      </c>
      <c r="C57" s="44" t="str">
        <f t="shared" si="1"/>
        <v>Certificación de Competencias Laborales Ley N° 20.</v>
      </c>
      <c r="E57" s="46">
        <v>6</v>
      </c>
      <c r="F57" s="47"/>
      <c r="G57" s="48" t="s">
        <v>424</v>
      </c>
      <c r="H57" s="49">
        <v>35815906</v>
      </c>
      <c r="I57" s="49">
        <v>0</v>
      </c>
      <c r="J57" s="49">
        <v>0</v>
      </c>
      <c r="K57" s="49">
        <v>35815906</v>
      </c>
    </row>
    <row r="58" spans="2:11" s="44" customFormat="1" ht="15" customHeight="1">
      <c r="B58" s="44" t="str">
        <f t="shared" si="0"/>
        <v>121060377</v>
      </c>
      <c r="C58" s="44" t="str">
        <f t="shared" si="1"/>
        <v>Programa de Reconversión Laboral</v>
      </c>
      <c r="E58" s="46">
        <v>6</v>
      </c>
      <c r="F58" s="47"/>
      <c r="G58" s="48" t="s">
        <v>425</v>
      </c>
      <c r="H58" s="49">
        <v>907103212</v>
      </c>
      <c r="I58" s="49">
        <v>41130750</v>
      </c>
      <c r="J58" s="49">
        <v>0</v>
      </c>
      <c r="K58" s="49">
        <v>948233962</v>
      </c>
    </row>
    <row r="59" spans="2:11" ht="15" customHeight="1">
      <c r="B59" s="4" t="str">
        <f t="shared" si="0"/>
        <v>1210605</v>
      </c>
      <c r="C59" s="4" t="str">
        <f t="shared" si="1"/>
        <v>Deudores por Transferencias Corrientes al Gobierno</v>
      </c>
      <c r="E59" s="45">
        <v>5</v>
      </c>
      <c r="F59" s="22"/>
      <c r="G59" s="23" t="s">
        <v>426</v>
      </c>
      <c r="H59" s="24">
        <v>580476099</v>
      </c>
      <c r="I59" s="24">
        <v>0</v>
      </c>
      <c r="J59" s="24">
        <v>138780000</v>
      </c>
      <c r="K59" s="24">
        <v>441696099</v>
      </c>
    </row>
    <row r="60" spans="2:11" s="44" customFormat="1" ht="15" customHeight="1">
      <c r="B60" s="44" t="str">
        <f t="shared" si="0"/>
        <v>121060590</v>
      </c>
      <c r="C60" s="44" t="str">
        <f t="shared" si="1"/>
        <v xml:space="preserve">Comisión del Sistema Nacional de Certificación de </v>
      </c>
      <c r="E60" s="46">
        <v>6</v>
      </c>
      <c r="F60" s="47"/>
      <c r="G60" s="48" t="s">
        <v>427</v>
      </c>
      <c r="H60" s="49">
        <v>580476099</v>
      </c>
      <c r="I60" s="49">
        <v>0</v>
      </c>
      <c r="J60" s="49">
        <v>138780000</v>
      </c>
      <c r="K60" s="49">
        <v>441696099</v>
      </c>
    </row>
    <row r="61" spans="2:11" s="44" customFormat="1" ht="15" customHeight="1">
      <c r="B61" s="44" t="str">
        <f t="shared" si="0"/>
        <v>12192</v>
      </c>
      <c r="C61" s="44" t="str">
        <f t="shared" si="1"/>
        <v>Cuentas por Cobrar de Ingresos Presupuestarios</v>
      </c>
      <c r="E61" s="46">
        <v>4</v>
      </c>
      <c r="F61" s="47"/>
      <c r="G61" s="48" t="s">
        <v>428</v>
      </c>
      <c r="H61" s="49">
        <v>712534958</v>
      </c>
      <c r="I61" s="49">
        <v>0</v>
      </c>
      <c r="J61" s="49">
        <v>712534958</v>
      </c>
      <c r="K61" s="49">
        <v>0</v>
      </c>
    </row>
    <row r="62" spans="2:11" ht="15" customHeight="1">
      <c r="B62" s="4" t="str">
        <f t="shared" si="0"/>
        <v>124</v>
      </c>
      <c r="C62" s="4" t="str">
        <f t="shared" si="1"/>
        <v>Deudores de Incierta Recuperación</v>
      </c>
      <c r="E62" s="45">
        <v>3</v>
      </c>
      <c r="F62" s="22"/>
      <c r="G62" s="23" t="s">
        <v>429</v>
      </c>
      <c r="H62" s="24">
        <v>5170314567</v>
      </c>
      <c r="I62" s="24">
        <v>0</v>
      </c>
      <c r="J62" s="24">
        <v>0</v>
      </c>
      <c r="K62" s="24">
        <v>5170314567</v>
      </c>
    </row>
    <row r="63" spans="2:11" s="44" customFormat="1" ht="15" customHeight="1">
      <c r="B63" s="44" t="str">
        <f t="shared" si="0"/>
        <v>12401</v>
      </c>
      <c r="C63" s="44" t="str">
        <f t="shared" si="1"/>
        <v>Deudores de Dudosa Recuperación</v>
      </c>
      <c r="E63" s="46">
        <v>4</v>
      </c>
      <c r="F63" s="47"/>
      <c r="G63" s="48" t="s">
        <v>430</v>
      </c>
      <c r="H63" s="49">
        <v>2467139529</v>
      </c>
      <c r="I63" s="49">
        <v>0</v>
      </c>
      <c r="J63" s="49">
        <v>0</v>
      </c>
      <c r="K63" s="49">
        <v>2467139529</v>
      </c>
    </row>
    <row r="64" spans="2:11" s="44" customFormat="1" ht="15" customHeight="1">
      <c r="B64" s="44" t="str">
        <f t="shared" si="0"/>
        <v>12402</v>
      </c>
      <c r="C64" s="44" t="str">
        <f t="shared" si="1"/>
        <v>Deudores en Cobranza Judicial</v>
      </c>
      <c r="E64" s="46">
        <v>4</v>
      </c>
      <c r="F64" s="47"/>
      <c r="G64" s="48" t="s">
        <v>431</v>
      </c>
      <c r="H64" s="49">
        <v>2703175038</v>
      </c>
      <c r="I64" s="49">
        <v>0</v>
      </c>
      <c r="J64" s="49">
        <v>0</v>
      </c>
      <c r="K64" s="49">
        <v>2703175038</v>
      </c>
    </row>
    <row r="65" spans="2:11" ht="15" customHeight="1">
      <c r="B65" s="4" t="str">
        <f t="shared" si="0"/>
        <v>125</v>
      </c>
      <c r="C65" s="4" t="str">
        <f t="shared" si="1"/>
        <v>Gastos Anticipados</v>
      </c>
      <c r="E65" s="45">
        <v>3</v>
      </c>
      <c r="F65" s="22"/>
      <c r="G65" s="23" t="s">
        <v>432</v>
      </c>
      <c r="H65" s="24">
        <v>759441</v>
      </c>
      <c r="I65" s="24">
        <v>0</v>
      </c>
      <c r="J65" s="24">
        <v>0</v>
      </c>
      <c r="K65" s="24">
        <v>759441</v>
      </c>
    </row>
    <row r="66" spans="2:11" ht="15" customHeight="1">
      <c r="B66" s="4" t="str">
        <f t="shared" si="0"/>
        <v>12502</v>
      </c>
      <c r="C66" s="4" t="str">
        <f t="shared" si="1"/>
        <v>Gastos Anticipados Arriendos</v>
      </c>
      <c r="E66" s="45">
        <v>4</v>
      </c>
      <c r="F66" s="22"/>
      <c r="G66" s="23" t="s">
        <v>433</v>
      </c>
      <c r="H66" s="24">
        <v>759441</v>
      </c>
      <c r="I66" s="24">
        <v>0</v>
      </c>
      <c r="J66" s="24">
        <v>0</v>
      </c>
      <c r="K66" s="24">
        <v>759441</v>
      </c>
    </row>
    <row r="67" spans="2:11" s="44" customFormat="1" ht="15" customHeight="1">
      <c r="B67" s="44" t="str">
        <f t="shared" si="0"/>
        <v>1250202</v>
      </c>
      <c r="C67" s="44" t="str">
        <f t="shared" si="1"/>
        <v>Gastos Anticipados por Arriendo de Edificios</v>
      </c>
      <c r="E67" s="46">
        <v>5</v>
      </c>
      <c r="F67" s="47"/>
      <c r="G67" s="48" t="s">
        <v>434</v>
      </c>
      <c r="H67" s="49">
        <v>759441</v>
      </c>
      <c r="I67" s="49">
        <v>0</v>
      </c>
      <c r="J67" s="49">
        <v>0</v>
      </c>
      <c r="K67" s="49">
        <v>759441</v>
      </c>
    </row>
    <row r="68" spans="2:11" ht="15" customHeight="1">
      <c r="B68" s="4" t="str">
        <f t="shared" si="0"/>
        <v>126</v>
      </c>
      <c r="C68" s="4" t="str">
        <f t="shared" si="1"/>
        <v>Deterioro Acumulado de Bienes Financieros</v>
      </c>
      <c r="E68" s="45">
        <v>3</v>
      </c>
      <c r="F68" s="22"/>
      <c r="G68" s="23" t="s">
        <v>435</v>
      </c>
      <c r="H68" s="24">
        <v>46824510</v>
      </c>
      <c r="I68" s="24">
        <v>0</v>
      </c>
      <c r="J68" s="24">
        <v>0</v>
      </c>
      <c r="K68" s="24">
        <v>46824510</v>
      </c>
    </row>
    <row r="69" spans="2:11" s="44" customFormat="1" ht="15" customHeight="1">
      <c r="B69" s="44" t="str">
        <f t="shared" si="0"/>
        <v>12604</v>
      </c>
      <c r="C69" s="44" t="str">
        <f t="shared" si="1"/>
        <v>Deterioro Acumulado de Deudores de Incierta Recupe</v>
      </c>
      <c r="E69" s="46">
        <v>4</v>
      </c>
      <c r="F69" s="47"/>
      <c r="G69" s="48" t="s">
        <v>436</v>
      </c>
      <c r="H69" s="49">
        <v>46824510</v>
      </c>
      <c r="I69" s="49">
        <v>0</v>
      </c>
      <c r="J69" s="49">
        <v>0</v>
      </c>
      <c r="K69" s="49">
        <v>46824510</v>
      </c>
    </row>
    <row r="70" spans="2:11" ht="15" customHeight="1">
      <c r="B70" s="4" t="str">
        <f t="shared" si="0"/>
        <v>14</v>
      </c>
      <c r="C70" s="4" t="str">
        <f t="shared" si="1"/>
        <v>Bienes de Uso</v>
      </c>
      <c r="E70" s="45">
        <v>2</v>
      </c>
      <c r="F70" s="22"/>
      <c r="G70" s="23" t="s">
        <v>437</v>
      </c>
      <c r="H70" s="24">
        <v>750309364</v>
      </c>
      <c r="I70" s="24">
        <v>0</v>
      </c>
      <c r="J70" s="24">
        <v>0</v>
      </c>
      <c r="K70" s="24">
        <v>750309364</v>
      </c>
    </row>
    <row r="71" spans="2:11" ht="15" customHeight="1">
      <c r="B71" s="4" t="str">
        <f t="shared" si="0"/>
        <v>141</v>
      </c>
      <c r="C71" s="4" t="str">
        <f t="shared" si="1"/>
        <v>Bienes de Uso Depreciables</v>
      </c>
      <c r="E71" s="45">
        <v>3</v>
      </c>
      <c r="F71" s="22"/>
      <c r="G71" s="23" t="s">
        <v>438</v>
      </c>
      <c r="H71" s="24">
        <v>4659097482</v>
      </c>
      <c r="I71" s="24">
        <v>0</v>
      </c>
      <c r="J71" s="24">
        <v>0</v>
      </c>
      <c r="K71" s="24">
        <v>4659097482</v>
      </c>
    </row>
    <row r="72" spans="2:11" s="44" customFormat="1" ht="15" customHeight="1">
      <c r="B72" s="44" t="str">
        <f t="shared" ref="B72:B135" si="2">IF(E72=1,MID(G72,1,1),IF(E72=2,MID(G72,1,2),IF(E72=3,MID(G72,1,3),IF(E72=4,MID(G72,1,5),IF(E72=5,MID(G72,1,7),MID(G72,1,9))))))</f>
        <v>14104</v>
      </c>
      <c r="C72" s="44" t="str">
        <f t="shared" ref="C72:C135" si="3">IF(E72=1,MID(G72,3,200),IF(E72=2,MID(G72,4,200),IF(E72=3,MID(G72,5,200),IF(E72=4,MID(G72,7,200),IF(E72=5,MID(G72,9,200),MID(G72,11,200))))))</f>
        <v>Máquinas y Equipos de Oficina</v>
      </c>
      <c r="E72" s="46">
        <v>4</v>
      </c>
      <c r="F72" s="47"/>
      <c r="G72" s="48" t="s">
        <v>439</v>
      </c>
      <c r="H72" s="49">
        <v>687303278</v>
      </c>
      <c r="I72" s="49">
        <v>0</v>
      </c>
      <c r="J72" s="49">
        <v>0</v>
      </c>
      <c r="K72" s="49">
        <v>687303278</v>
      </c>
    </row>
    <row r="73" spans="2:11" ht="15" customHeight="1">
      <c r="B73" s="4" t="str">
        <f t="shared" si="2"/>
        <v>14105</v>
      </c>
      <c r="C73" s="4" t="str">
        <f t="shared" si="3"/>
        <v>Vehículos</v>
      </c>
      <c r="E73" s="45">
        <v>4</v>
      </c>
      <c r="F73" s="22"/>
      <c r="G73" s="23" t="s">
        <v>440</v>
      </c>
      <c r="H73" s="24">
        <v>675097484</v>
      </c>
      <c r="I73" s="24">
        <v>0</v>
      </c>
      <c r="J73" s="24">
        <v>0</v>
      </c>
      <c r="K73" s="24">
        <v>675097484</v>
      </c>
    </row>
    <row r="74" spans="2:11" s="44" customFormat="1" ht="15" customHeight="1">
      <c r="B74" s="44" t="str">
        <f t="shared" si="2"/>
        <v>1410501</v>
      </c>
      <c r="C74" s="44" t="str">
        <f t="shared" si="3"/>
        <v>Vehículos Terrestres</v>
      </c>
      <c r="E74" s="46">
        <v>5</v>
      </c>
      <c r="F74" s="47"/>
      <c r="G74" s="48" t="s">
        <v>441</v>
      </c>
      <c r="H74" s="49">
        <v>675097484</v>
      </c>
      <c r="I74" s="49">
        <v>0</v>
      </c>
      <c r="J74" s="49">
        <v>0</v>
      </c>
      <c r="K74" s="49">
        <v>675097484</v>
      </c>
    </row>
    <row r="75" spans="2:11" s="44" customFormat="1" ht="15" customHeight="1">
      <c r="B75" s="44" t="str">
        <f t="shared" si="2"/>
        <v>14106</v>
      </c>
      <c r="C75" s="44" t="str">
        <f t="shared" si="3"/>
        <v>Muebles y Enseres</v>
      </c>
      <c r="E75" s="46">
        <v>4</v>
      </c>
      <c r="F75" s="47"/>
      <c r="G75" s="48" t="s">
        <v>442</v>
      </c>
      <c r="H75" s="49">
        <v>1296376437</v>
      </c>
      <c r="I75" s="49">
        <v>0</v>
      </c>
      <c r="J75" s="49">
        <v>0</v>
      </c>
      <c r="K75" s="49">
        <v>1296376437</v>
      </c>
    </row>
    <row r="76" spans="2:11" s="44" customFormat="1" ht="15" customHeight="1">
      <c r="B76" s="44" t="str">
        <f t="shared" si="2"/>
        <v>14108</v>
      </c>
      <c r="C76" s="44" t="str">
        <f t="shared" si="3"/>
        <v>Equipos Computacionales y Periféricos</v>
      </c>
      <c r="E76" s="46">
        <v>4</v>
      </c>
      <c r="F76" s="47"/>
      <c r="G76" s="48" t="s">
        <v>443</v>
      </c>
      <c r="H76" s="49">
        <v>2000320283</v>
      </c>
      <c r="I76" s="49">
        <v>0</v>
      </c>
      <c r="J76" s="49">
        <v>0</v>
      </c>
      <c r="K76" s="49">
        <v>2000320283</v>
      </c>
    </row>
    <row r="77" spans="2:11" ht="15" customHeight="1">
      <c r="B77" s="4" t="str">
        <f t="shared" si="2"/>
        <v>149</v>
      </c>
      <c r="C77" s="4" t="str">
        <f t="shared" si="3"/>
        <v>Depreciación Acumulada de Bienes de Uso</v>
      </c>
      <c r="E77" s="45">
        <v>3</v>
      </c>
      <c r="F77" s="22"/>
      <c r="G77" s="23" t="s">
        <v>444</v>
      </c>
      <c r="H77" s="24">
        <v>-3908788118</v>
      </c>
      <c r="I77" s="24">
        <v>0</v>
      </c>
      <c r="J77" s="24">
        <v>0</v>
      </c>
      <c r="K77" s="24">
        <v>-3908788118</v>
      </c>
    </row>
    <row r="78" spans="2:11" s="44" customFormat="1" ht="15" customHeight="1">
      <c r="B78" s="44" t="str">
        <f t="shared" si="2"/>
        <v>14904</v>
      </c>
      <c r="C78" s="44" t="str">
        <f t="shared" si="3"/>
        <v>Depreciación Acumulada de Máquinas y Equipos de Of</v>
      </c>
      <c r="E78" s="46">
        <v>4</v>
      </c>
      <c r="F78" s="47"/>
      <c r="G78" s="48" t="s">
        <v>445</v>
      </c>
      <c r="H78" s="49">
        <v>-524753923</v>
      </c>
      <c r="I78" s="49">
        <v>0</v>
      </c>
      <c r="J78" s="49">
        <v>0</v>
      </c>
      <c r="K78" s="49">
        <v>-524753923</v>
      </c>
    </row>
    <row r="79" spans="2:11" ht="15" customHeight="1">
      <c r="B79" s="4" t="str">
        <f t="shared" si="2"/>
        <v>14905</v>
      </c>
      <c r="C79" s="4" t="str">
        <f t="shared" si="3"/>
        <v>Depreciación Acumulada de Vehículos</v>
      </c>
      <c r="E79" s="45">
        <v>4</v>
      </c>
      <c r="F79" s="22"/>
      <c r="G79" s="23" t="s">
        <v>446</v>
      </c>
      <c r="H79" s="24">
        <v>-367417558</v>
      </c>
      <c r="I79" s="24">
        <v>0</v>
      </c>
      <c r="J79" s="24">
        <v>0</v>
      </c>
      <c r="K79" s="24">
        <v>-367417558</v>
      </c>
    </row>
    <row r="80" spans="2:11" s="44" customFormat="1" ht="15" customHeight="1">
      <c r="B80" s="44" t="str">
        <f t="shared" si="2"/>
        <v>1490501</v>
      </c>
      <c r="C80" s="44" t="str">
        <f t="shared" si="3"/>
        <v>Depreciación Acumulada de Vehículos Terrestres</v>
      </c>
      <c r="E80" s="46">
        <v>5</v>
      </c>
      <c r="F80" s="47"/>
      <c r="G80" s="48" t="s">
        <v>447</v>
      </c>
      <c r="H80" s="49">
        <v>-367417558</v>
      </c>
      <c r="I80" s="49">
        <v>0</v>
      </c>
      <c r="J80" s="49">
        <v>0</v>
      </c>
      <c r="K80" s="49">
        <v>-367417558</v>
      </c>
    </row>
    <row r="81" spans="2:11" s="44" customFormat="1" ht="15" customHeight="1">
      <c r="B81" s="44" t="str">
        <f t="shared" si="2"/>
        <v>14906</v>
      </c>
      <c r="C81" s="44" t="str">
        <f t="shared" si="3"/>
        <v>Depreciación Acumulada de Muebles y Enseres</v>
      </c>
      <c r="E81" s="46">
        <v>4</v>
      </c>
      <c r="F81" s="47"/>
      <c r="G81" s="48" t="s">
        <v>448</v>
      </c>
      <c r="H81" s="49">
        <v>-1233248599</v>
      </c>
      <c r="I81" s="49">
        <v>0</v>
      </c>
      <c r="J81" s="49">
        <v>0</v>
      </c>
      <c r="K81" s="49">
        <v>-1233248599</v>
      </c>
    </row>
    <row r="82" spans="2:11" s="44" customFormat="1" ht="15" customHeight="1">
      <c r="B82" s="44" t="str">
        <f t="shared" si="2"/>
        <v>14908</v>
      </c>
      <c r="C82" s="44" t="str">
        <f t="shared" si="3"/>
        <v xml:space="preserve">Depreciación Acumulada de Equipos Computacionales </v>
      </c>
      <c r="E82" s="46">
        <v>4</v>
      </c>
      <c r="F82" s="47"/>
      <c r="G82" s="48" t="s">
        <v>449</v>
      </c>
      <c r="H82" s="49">
        <v>-1783368038</v>
      </c>
      <c r="I82" s="49">
        <v>0</v>
      </c>
      <c r="J82" s="49">
        <v>0</v>
      </c>
      <c r="K82" s="49">
        <v>-1783368038</v>
      </c>
    </row>
    <row r="83" spans="2:11" ht="15" customHeight="1">
      <c r="B83" s="4" t="str">
        <f t="shared" si="2"/>
        <v>15</v>
      </c>
      <c r="C83" s="4" t="str">
        <f t="shared" si="3"/>
        <v>Otros Activos</v>
      </c>
      <c r="E83" s="45">
        <v>2</v>
      </c>
      <c r="F83" s="22"/>
      <c r="G83" s="23" t="s">
        <v>450</v>
      </c>
      <c r="H83" s="24">
        <v>365485091</v>
      </c>
      <c r="I83" s="24">
        <v>13396538</v>
      </c>
      <c r="J83" s="24">
        <v>0</v>
      </c>
      <c r="K83" s="24">
        <v>378881629</v>
      </c>
    </row>
    <row r="84" spans="2:11" ht="15" customHeight="1">
      <c r="B84" s="4" t="str">
        <f t="shared" si="2"/>
        <v>151</v>
      </c>
      <c r="C84" s="4" t="str">
        <f t="shared" si="3"/>
        <v>Bienes Intangibles</v>
      </c>
      <c r="E84" s="45">
        <v>3</v>
      </c>
      <c r="F84" s="22"/>
      <c r="G84" s="23" t="s">
        <v>451</v>
      </c>
      <c r="H84" s="24">
        <v>1985478486</v>
      </c>
      <c r="I84" s="24">
        <v>13396538</v>
      </c>
      <c r="J84" s="24">
        <v>0</v>
      </c>
      <c r="K84" s="24">
        <v>1998875024</v>
      </c>
    </row>
    <row r="85" spans="2:11" s="44" customFormat="1" ht="15" customHeight="1">
      <c r="B85" s="44" t="str">
        <f t="shared" si="2"/>
        <v>15101</v>
      </c>
      <c r="C85" s="44" t="str">
        <f t="shared" si="3"/>
        <v>Programas y Licencias Computacionales</v>
      </c>
      <c r="E85" s="46">
        <v>4</v>
      </c>
      <c r="F85" s="47"/>
      <c r="G85" s="48" t="s">
        <v>452</v>
      </c>
      <c r="H85" s="49">
        <v>214679076</v>
      </c>
      <c r="I85" s="49">
        <v>0</v>
      </c>
      <c r="J85" s="49">
        <v>0</v>
      </c>
      <c r="K85" s="49">
        <v>214679076</v>
      </c>
    </row>
    <row r="86" spans="2:11" s="44" customFormat="1" ht="15" customHeight="1">
      <c r="B86" s="44" t="str">
        <f t="shared" si="2"/>
        <v>15102</v>
      </c>
      <c r="C86" s="44" t="str">
        <f t="shared" si="3"/>
        <v>Sistemas de Información</v>
      </c>
      <c r="E86" s="46">
        <v>4</v>
      </c>
      <c r="F86" s="47"/>
      <c r="G86" s="48" t="s">
        <v>453</v>
      </c>
      <c r="H86" s="49">
        <v>1727352974</v>
      </c>
      <c r="I86" s="49">
        <v>13396538</v>
      </c>
      <c r="J86" s="49">
        <v>0</v>
      </c>
      <c r="K86" s="49">
        <v>1740749512</v>
      </c>
    </row>
    <row r="87" spans="2:11" s="44" customFormat="1" ht="15" customHeight="1">
      <c r="B87" s="44" t="str">
        <f t="shared" si="2"/>
        <v>15103</v>
      </c>
      <c r="C87" s="44" t="str">
        <f t="shared" si="3"/>
        <v>Páginas WEB</v>
      </c>
      <c r="E87" s="46">
        <v>4</v>
      </c>
      <c r="F87" s="47"/>
      <c r="G87" s="48" t="s">
        <v>454</v>
      </c>
      <c r="H87" s="49">
        <v>43446436</v>
      </c>
      <c r="I87" s="49">
        <v>0</v>
      </c>
      <c r="J87" s="49">
        <v>0</v>
      </c>
      <c r="K87" s="49">
        <v>43446436</v>
      </c>
    </row>
    <row r="88" spans="2:11" ht="15" customHeight="1">
      <c r="B88" s="4" t="str">
        <f t="shared" si="2"/>
        <v>152</v>
      </c>
      <c r="C88" s="4" t="str">
        <f t="shared" si="3"/>
        <v>Amortización Acumulada de Bienes Intangibles</v>
      </c>
      <c r="E88" s="45">
        <v>3</v>
      </c>
      <c r="F88" s="22"/>
      <c r="G88" s="23" t="s">
        <v>455</v>
      </c>
      <c r="H88" s="24">
        <v>-1619993395</v>
      </c>
      <c r="I88" s="24">
        <v>0</v>
      </c>
      <c r="J88" s="24">
        <v>0</v>
      </c>
      <c r="K88" s="24">
        <v>-1619993395</v>
      </c>
    </row>
    <row r="89" spans="2:11" s="44" customFormat="1" ht="15" customHeight="1">
      <c r="B89" s="44" t="str">
        <f t="shared" si="2"/>
        <v>15201</v>
      </c>
      <c r="C89" s="44" t="str">
        <f t="shared" si="3"/>
        <v>Amortización Acumulada de Programas y Licencias Co</v>
      </c>
      <c r="E89" s="46">
        <v>4</v>
      </c>
      <c r="F89" s="47"/>
      <c r="G89" s="48" t="s">
        <v>456</v>
      </c>
      <c r="H89" s="49">
        <v>-205229902</v>
      </c>
      <c r="I89" s="49">
        <v>0</v>
      </c>
      <c r="J89" s="49">
        <v>0</v>
      </c>
      <c r="K89" s="49">
        <v>-205229902</v>
      </c>
    </row>
    <row r="90" spans="2:11" s="44" customFormat="1" ht="15" customHeight="1">
      <c r="B90" s="44" t="str">
        <f t="shared" si="2"/>
        <v>15202</v>
      </c>
      <c r="C90" s="44" t="str">
        <f t="shared" si="3"/>
        <v>Amortización Acumulada de Sistemas de Información</v>
      </c>
      <c r="E90" s="46">
        <v>4</v>
      </c>
      <c r="F90" s="47"/>
      <c r="G90" s="48" t="s">
        <v>457</v>
      </c>
      <c r="H90" s="49">
        <v>-1371317058</v>
      </c>
      <c r="I90" s="49">
        <v>0</v>
      </c>
      <c r="J90" s="49">
        <v>0</v>
      </c>
      <c r="K90" s="49">
        <v>-1371317058</v>
      </c>
    </row>
    <row r="91" spans="2:11" s="44" customFormat="1" ht="15" customHeight="1">
      <c r="B91" s="44" t="str">
        <f t="shared" si="2"/>
        <v>15203</v>
      </c>
      <c r="C91" s="44" t="str">
        <f t="shared" si="3"/>
        <v>Amortización Acumulada de Páginas WEB</v>
      </c>
      <c r="E91" s="46">
        <v>4</v>
      </c>
      <c r="F91" s="47"/>
      <c r="G91" s="48" t="s">
        <v>458</v>
      </c>
      <c r="H91" s="49">
        <v>-43446435</v>
      </c>
      <c r="I91" s="49">
        <v>0</v>
      </c>
      <c r="J91" s="49">
        <v>0</v>
      </c>
      <c r="K91" s="49">
        <v>-43446435</v>
      </c>
    </row>
    <row r="92" spans="2:11" ht="15" customHeight="1">
      <c r="B92" s="4" t="str">
        <f t="shared" si="2"/>
        <v>2</v>
      </c>
      <c r="C92" s="4" t="str">
        <f t="shared" si="3"/>
        <v>PASIVO</v>
      </c>
      <c r="E92" s="45">
        <v>1</v>
      </c>
      <c r="F92" s="22"/>
      <c r="G92" s="23" t="s">
        <v>459</v>
      </c>
      <c r="H92" s="24">
        <v>-30550430450</v>
      </c>
      <c r="I92" s="24">
        <v>19023118291</v>
      </c>
      <c r="J92" s="24">
        <v>17957968334</v>
      </c>
      <c r="K92" s="24">
        <v>-29485280493</v>
      </c>
    </row>
    <row r="93" spans="2:11" ht="15" customHeight="1">
      <c r="B93" s="4" t="str">
        <f t="shared" si="2"/>
        <v>21</v>
      </c>
      <c r="C93" s="4" t="str">
        <f t="shared" si="3"/>
        <v>Deuda Corriente</v>
      </c>
      <c r="E93" s="45">
        <v>2</v>
      </c>
      <c r="F93" s="22"/>
      <c r="G93" s="23" t="s">
        <v>460</v>
      </c>
      <c r="H93" s="24">
        <v>-2331292426</v>
      </c>
      <c r="I93" s="24">
        <v>10716264206</v>
      </c>
      <c r="J93" s="24">
        <v>17957968334</v>
      </c>
      <c r="K93" s="24">
        <v>-9572996554</v>
      </c>
    </row>
    <row r="94" spans="2:11" ht="15" customHeight="1">
      <c r="B94" s="4" t="str">
        <f t="shared" si="2"/>
        <v>214</v>
      </c>
      <c r="C94" s="4" t="str">
        <f t="shared" si="3"/>
        <v>Depósitos de Terceros</v>
      </c>
      <c r="E94" s="45">
        <v>3</v>
      </c>
      <c r="F94" s="22"/>
      <c r="G94" s="23" t="s">
        <v>461</v>
      </c>
      <c r="H94" s="24">
        <v>-39651535</v>
      </c>
      <c r="I94" s="24">
        <v>21631907</v>
      </c>
      <c r="J94" s="24">
        <v>14657991</v>
      </c>
      <c r="K94" s="24">
        <v>-32677619</v>
      </c>
    </row>
    <row r="95" spans="2:11" s="44" customFormat="1" ht="15" customHeight="1">
      <c r="B95" s="44" t="str">
        <f t="shared" si="2"/>
        <v>21401</v>
      </c>
      <c r="C95" s="44" t="str">
        <f t="shared" si="3"/>
        <v>Anticipos de Clientes</v>
      </c>
      <c r="E95" s="46">
        <v>4</v>
      </c>
      <c r="F95" s="47"/>
      <c r="G95" s="48" t="s">
        <v>462</v>
      </c>
      <c r="H95" s="49">
        <v>-303</v>
      </c>
      <c r="I95" s="49">
        <v>0</v>
      </c>
      <c r="J95" s="49">
        <v>0</v>
      </c>
      <c r="K95" s="49">
        <v>-303</v>
      </c>
    </row>
    <row r="96" spans="2:11" ht="15" customHeight="1">
      <c r="B96" s="4" t="str">
        <f t="shared" si="2"/>
        <v>21405</v>
      </c>
      <c r="C96" s="4" t="str">
        <f t="shared" si="3"/>
        <v>Administración de Fondos</v>
      </c>
      <c r="E96" s="45">
        <v>4</v>
      </c>
      <c r="F96" s="22"/>
      <c r="G96" s="23" t="s">
        <v>463</v>
      </c>
      <c r="H96" s="24">
        <v>-820616</v>
      </c>
      <c r="I96" s="24">
        <v>0</v>
      </c>
      <c r="J96" s="24">
        <v>0</v>
      </c>
      <c r="K96" s="24">
        <v>-820616</v>
      </c>
    </row>
    <row r="97" spans="2:11" s="44" customFormat="1" ht="15" customHeight="1">
      <c r="B97" s="44" t="str">
        <f t="shared" si="2"/>
        <v>2140514</v>
      </c>
      <c r="C97" s="44" t="str">
        <f t="shared" si="3"/>
        <v xml:space="preserve">ADMINISTRACION DE FONDOS EXTRAPRESUPUESTARIO  LOS </v>
      </c>
      <c r="E97" s="46">
        <v>5</v>
      </c>
      <c r="F97" s="47"/>
      <c r="G97" s="48" t="s">
        <v>464</v>
      </c>
      <c r="H97" s="49">
        <v>-820616</v>
      </c>
      <c r="I97" s="49">
        <v>0</v>
      </c>
      <c r="J97" s="49">
        <v>0</v>
      </c>
      <c r="K97" s="49">
        <v>-820616</v>
      </c>
    </row>
    <row r="98" spans="2:11" s="44" customFormat="1" ht="15" customHeight="1">
      <c r="B98" s="44" t="str">
        <f t="shared" si="2"/>
        <v>21406</v>
      </c>
      <c r="C98" s="44" t="str">
        <f t="shared" si="3"/>
        <v>Depósitos Previsionales</v>
      </c>
      <c r="E98" s="46">
        <v>4</v>
      </c>
      <c r="F98" s="47"/>
      <c r="G98" s="48" t="s">
        <v>465</v>
      </c>
      <c r="H98" s="49">
        <v>-2324664</v>
      </c>
      <c r="I98" s="49">
        <v>3859488</v>
      </c>
      <c r="J98" s="49">
        <v>1534824</v>
      </c>
      <c r="K98" s="49">
        <v>0</v>
      </c>
    </row>
    <row r="99" spans="2:11" s="44" customFormat="1" ht="15" customHeight="1">
      <c r="B99" s="44" t="str">
        <f t="shared" si="2"/>
        <v>21414</v>
      </c>
      <c r="C99" s="44" t="str">
        <f t="shared" si="3"/>
        <v>Recaudación de Terceros Pendientes de Aplicación</v>
      </c>
      <c r="E99" s="46">
        <v>4</v>
      </c>
      <c r="F99" s="47"/>
      <c r="G99" s="48" t="s">
        <v>466</v>
      </c>
      <c r="H99" s="49">
        <v>-33666040</v>
      </c>
      <c r="I99" s="49">
        <v>3511050</v>
      </c>
      <c r="J99" s="49">
        <v>1701088</v>
      </c>
      <c r="K99" s="49">
        <v>-31856078</v>
      </c>
    </row>
    <row r="100" spans="2:11" s="44" customFormat="1" ht="15" customHeight="1">
      <c r="B100" s="44" t="str">
        <f t="shared" si="2"/>
        <v>21498</v>
      </c>
      <c r="C100" s="44" t="str">
        <f t="shared" si="3"/>
        <v>Acreedores por Ingresos Percibidos en Exceso</v>
      </c>
      <c r="E100" s="46">
        <v>4</v>
      </c>
      <c r="F100" s="47"/>
      <c r="G100" s="48" t="s">
        <v>467</v>
      </c>
      <c r="H100" s="49">
        <v>-2839912</v>
      </c>
      <c r="I100" s="49">
        <v>14261369</v>
      </c>
      <c r="J100" s="49">
        <v>11422079</v>
      </c>
      <c r="K100" s="49">
        <v>-622</v>
      </c>
    </row>
    <row r="101" spans="2:11" ht="15" customHeight="1">
      <c r="B101" s="4" t="str">
        <f t="shared" si="2"/>
        <v>215</v>
      </c>
      <c r="C101" s="4" t="str">
        <f t="shared" si="3"/>
        <v>Acreedores Presupuestarios</v>
      </c>
      <c r="E101" s="45">
        <v>3</v>
      </c>
      <c r="F101" s="22"/>
      <c r="G101" s="23" t="s">
        <v>468</v>
      </c>
      <c r="H101" s="24">
        <v>0</v>
      </c>
      <c r="I101" s="24">
        <v>10694632299</v>
      </c>
      <c r="J101" s="24">
        <v>15521584093</v>
      </c>
      <c r="K101" s="24">
        <v>-4826951794</v>
      </c>
    </row>
    <row r="102" spans="2:11" s="44" customFormat="1" ht="15" customHeight="1">
      <c r="B102" s="44" t="str">
        <f t="shared" si="2"/>
        <v>21521</v>
      </c>
      <c r="C102" s="44" t="str">
        <f t="shared" si="3"/>
        <v>Cuentas por Pagar - Gastos en Personal</v>
      </c>
      <c r="E102" s="46">
        <v>4</v>
      </c>
      <c r="F102" s="47"/>
      <c r="G102" s="48" t="s">
        <v>469</v>
      </c>
      <c r="H102" s="49">
        <v>0</v>
      </c>
      <c r="I102" s="49">
        <v>1781102274</v>
      </c>
      <c r="J102" s="49">
        <v>1821971793</v>
      </c>
      <c r="K102" s="49">
        <v>-40869519</v>
      </c>
    </row>
    <row r="103" spans="2:11" s="44" customFormat="1" ht="15" customHeight="1">
      <c r="B103" s="44" t="str">
        <f t="shared" si="2"/>
        <v>21522</v>
      </c>
      <c r="C103" s="44" t="str">
        <f t="shared" si="3"/>
        <v>Cuentas por Pagar - Bienes y Servicios de Consumo</v>
      </c>
      <c r="E103" s="46">
        <v>4</v>
      </c>
      <c r="F103" s="47"/>
      <c r="G103" s="48" t="s">
        <v>470</v>
      </c>
      <c r="H103" s="49">
        <v>0</v>
      </c>
      <c r="I103" s="49">
        <v>202273197</v>
      </c>
      <c r="J103" s="49">
        <v>601959547</v>
      </c>
      <c r="K103" s="49">
        <v>-399686350</v>
      </c>
    </row>
    <row r="104" spans="2:11" s="44" customFormat="1" ht="15" customHeight="1">
      <c r="B104" s="44" t="str">
        <f t="shared" si="2"/>
        <v>21524</v>
      </c>
      <c r="C104" s="44" t="str">
        <f t="shared" si="3"/>
        <v>Cuentas por Pagar - Transferencias Corrientes</v>
      </c>
      <c r="E104" s="46">
        <v>4</v>
      </c>
      <c r="F104" s="47"/>
      <c r="G104" s="48" t="s">
        <v>471</v>
      </c>
      <c r="H104" s="49">
        <v>0</v>
      </c>
      <c r="I104" s="49">
        <v>4441667114</v>
      </c>
      <c r="J104" s="49">
        <v>4777402130</v>
      </c>
      <c r="K104" s="49">
        <v>-335735016</v>
      </c>
    </row>
    <row r="105" spans="2:11" s="44" customFormat="1" ht="15" customHeight="1">
      <c r="B105" s="44" t="str">
        <f t="shared" si="2"/>
        <v>21529</v>
      </c>
      <c r="C105" s="44" t="str">
        <f t="shared" si="3"/>
        <v>Cuentas por Pagar - Adquisición de Activos no Fina</v>
      </c>
      <c r="E105" s="46">
        <v>4</v>
      </c>
      <c r="F105" s="47"/>
      <c r="G105" s="48" t="s">
        <v>472</v>
      </c>
      <c r="H105" s="49">
        <v>0</v>
      </c>
      <c r="I105" s="49">
        <v>13396538</v>
      </c>
      <c r="J105" s="49">
        <v>13396538</v>
      </c>
      <c r="K105" s="49">
        <v>0</v>
      </c>
    </row>
    <row r="106" spans="2:11" s="44" customFormat="1" ht="15" customHeight="1">
      <c r="B106" s="44" t="str">
        <f t="shared" si="2"/>
        <v>21534</v>
      </c>
      <c r="C106" s="44" t="str">
        <f t="shared" si="3"/>
        <v>Cuentas por Pagar - Servicio de la Deuda</v>
      </c>
      <c r="E106" s="46">
        <v>4</v>
      </c>
      <c r="F106" s="47"/>
      <c r="G106" s="48" t="s">
        <v>473</v>
      </c>
      <c r="H106" s="49">
        <v>0</v>
      </c>
      <c r="I106" s="49">
        <v>4256193176</v>
      </c>
      <c r="J106" s="49">
        <v>8306854085</v>
      </c>
      <c r="K106" s="49">
        <v>-4050660909</v>
      </c>
    </row>
    <row r="107" spans="2:11" ht="15" customHeight="1">
      <c r="B107" s="4" t="str">
        <f t="shared" si="2"/>
        <v>216</v>
      </c>
      <c r="C107" s="4" t="str">
        <f t="shared" si="3"/>
        <v>Ajustes a Disponibilidades</v>
      </c>
      <c r="E107" s="45">
        <v>3</v>
      </c>
      <c r="F107" s="22"/>
      <c r="G107" s="23" t="s">
        <v>474</v>
      </c>
      <c r="H107" s="24">
        <v>-2291640891</v>
      </c>
      <c r="I107" s="24">
        <v>0</v>
      </c>
      <c r="J107" s="24">
        <v>0</v>
      </c>
      <c r="K107" s="24">
        <v>-2291640891</v>
      </c>
    </row>
    <row r="108" spans="2:11" ht="15" customHeight="1">
      <c r="B108" s="4" t="str">
        <f t="shared" si="2"/>
        <v>21601</v>
      </c>
      <c r="C108" s="4" t="str">
        <f t="shared" si="3"/>
        <v>Documentos Caducados</v>
      </c>
      <c r="E108" s="45">
        <v>4</v>
      </c>
      <c r="F108" s="22"/>
      <c r="G108" s="23" t="s">
        <v>475</v>
      </c>
      <c r="H108" s="24">
        <v>-2291640891</v>
      </c>
      <c r="I108" s="24">
        <v>0</v>
      </c>
      <c r="J108" s="24">
        <v>0</v>
      </c>
      <c r="K108" s="24">
        <v>-2291640891</v>
      </c>
    </row>
    <row r="109" spans="2:11" s="44" customFormat="1" ht="15" customHeight="1">
      <c r="B109" s="44" t="str">
        <f t="shared" si="2"/>
        <v>2160101</v>
      </c>
      <c r="C109" s="44" t="str">
        <f t="shared" si="3"/>
        <v>DOCUMENTOS CADUCADOS SUBSIDIO EMPLEO JOVEN TRABAJA</v>
      </c>
      <c r="E109" s="46">
        <v>5</v>
      </c>
      <c r="F109" s="47"/>
      <c r="G109" s="48" t="s">
        <v>476</v>
      </c>
      <c r="H109" s="49">
        <v>-63934256</v>
      </c>
      <c r="I109" s="49">
        <v>0</v>
      </c>
      <c r="J109" s="49">
        <v>0</v>
      </c>
      <c r="K109" s="49">
        <v>-63934256</v>
      </c>
    </row>
    <row r="110" spans="2:11" s="44" customFormat="1" ht="15" customHeight="1">
      <c r="B110" s="44" t="str">
        <f t="shared" si="2"/>
        <v>2160102</v>
      </c>
      <c r="C110" s="44" t="str">
        <f t="shared" si="3"/>
        <v>DOCUMENTOS CADUCADOS SUBSIDIO EMPLEO JOVEN EMPLEAD</v>
      </c>
      <c r="E110" s="46">
        <v>5</v>
      </c>
      <c r="F110" s="47"/>
      <c r="G110" s="48" t="s">
        <v>477</v>
      </c>
      <c r="H110" s="49">
        <v>-96769231</v>
      </c>
      <c r="I110" s="49">
        <v>0</v>
      </c>
      <c r="J110" s="49">
        <v>0</v>
      </c>
      <c r="K110" s="49">
        <v>-96769231</v>
      </c>
    </row>
    <row r="111" spans="2:11" s="44" customFormat="1" ht="15" customHeight="1">
      <c r="B111" s="44" t="str">
        <f t="shared" si="2"/>
        <v>2160103</v>
      </c>
      <c r="C111" s="44" t="str">
        <f t="shared" si="3"/>
        <v>DOCUMENTOS CADUCADOS SUBSIDIO EMPLEO A LA MUJER TR</v>
      </c>
      <c r="E111" s="46">
        <v>5</v>
      </c>
      <c r="F111" s="47"/>
      <c r="G111" s="48" t="s">
        <v>478</v>
      </c>
      <c r="H111" s="49">
        <v>-88662539</v>
      </c>
      <c r="I111" s="49">
        <v>0</v>
      </c>
      <c r="J111" s="49">
        <v>0</v>
      </c>
      <c r="K111" s="49">
        <v>-88662539</v>
      </c>
    </row>
    <row r="112" spans="2:11" s="44" customFormat="1" ht="15" customHeight="1">
      <c r="B112" s="44" t="str">
        <f t="shared" si="2"/>
        <v>2160104</v>
      </c>
      <c r="C112" s="44" t="str">
        <f t="shared" si="3"/>
        <v>DOCUMENTOS CADUCADOS SUBSIDIO EMPLEO A LA MUJER EM</v>
      </c>
      <c r="E112" s="46">
        <v>5</v>
      </c>
      <c r="F112" s="47"/>
      <c r="G112" s="48" t="s">
        <v>479</v>
      </c>
      <c r="H112" s="49">
        <v>-63207723</v>
      </c>
      <c r="I112" s="49">
        <v>0</v>
      </c>
      <c r="J112" s="49">
        <v>0</v>
      </c>
      <c r="K112" s="49">
        <v>-63207723</v>
      </c>
    </row>
    <row r="113" spans="2:11" s="44" customFormat="1" ht="15" customHeight="1">
      <c r="B113" s="44" t="str">
        <f t="shared" si="2"/>
        <v>2160105</v>
      </c>
      <c r="C113" s="44" t="str">
        <f t="shared" si="3"/>
        <v>DOCUMENTOS CADUCADOS OTROS PROGRAMAS SENCE</v>
      </c>
      <c r="E113" s="46">
        <v>5</v>
      </c>
      <c r="F113" s="47"/>
      <c r="G113" s="48" t="s">
        <v>480</v>
      </c>
      <c r="H113" s="49">
        <v>-2236152</v>
      </c>
      <c r="I113" s="49">
        <v>0</v>
      </c>
      <c r="J113" s="49">
        <v>0</v>
      </c>
      <c r="K113" s="49">
        <v>-2236152</v>
      </c>
    </row>
    <row r="114" spans="2:11" s="44" customFormat="1" ht="15" customHeight="1">
      <c r="B114" s="44" t="str">
        <f t="shared" si="2"/>
        <v>2160108</v>
      </c>
      <c r="C114" s="44" t="str">
        <f t="shared" si="3"/>
        <v>DOCUMENTOS  RECHAZADOS OTROS PROGRAMAS SENCE</v>
      </c>
      <c r="E114" s="46">
        <v>5</v>
      </c>
      <c r="F114" s="47"/>
      <c r="G114" s="48" t="s">
        <v>481</v>
      </c>
      <c r="H114" s="49">
        <v>-299568</v>
      </c>
      <c r="I114" s="49">
        <v>0</v>
      </c>
      <c r="J114" s="49">
        <v>0</v>
      </c>
      <c r="K114" s="49">
        <v>-299568</v>
      </c>
    </row>
    <row r="115" spans="2:11" s="44" customFormat="1" ht="15" customHeight="1">
      <c r="B115" s="44" t="str">
        <f t="shared" si="2"/>
        <v>2160109</v>
      </c>
      <c r="C115" s="44" t="str">
        <f t="shared" si="3"/>
        <v>Documentos caducados Subsidio al Empleo Covid</v>
      </c>
      <c r="E115" s="46">
        <v>5</v>
      </c>
      <c r="F115" s="47"/>
      <c r="G115" s="48" t="s">
        <v>482</v>
      </c>
      <c r="H115" s="49">
        <v>-1412589332</v>
      </c>
      <c r="I115" s="49">
        <v>0</v>
      </c>
      <c r="J115" s="49">
        <v>0</v>
      </c>
      <c r="K115" s="49">
        <v>-1412589332</v>
      </c>
    </row>
    <row r="116" spans="2:11" s="44" customFormat="1" ht="15" customHeight="1">
      <c r="B116" s="44" t="str">
        <f t="shared" si="2"/>
        <v>2160110</v>
      </c>
      <c r="C116" s="44" t="str">
        <f t="shared" si="3"/>
        <v>Documentos rechazados Subsidio al Empleo Covid</v>
      </c>
      <c r="E116" s="46">
        <v>5</v>
      </c>
      <c r="F116" s="47"/>
      <c r="G116" s="48" t="s">
        <v>483</v>
      </c>
      <c r="H116" s="49">
        <v>-93800187</v>
      </c>
      <c r="I116" s="49">
        <v>0</v>
      </c>
      <c r="J116" s="49">
        <v>0</v>
      </c>
      <c r="K116" s="49">
        <v>-93800187</v>
      </c>
    </row>
    <row r="117" spans="2:11" s="44" customFormat="1" ht="15" customHeight="1">
      <c r="B117" s="44" t="str">
        <f t="shared" si="2"/>
        <v>2160111</v>
      </c>
      <c r="C117" s="44" t="str">
        <f t="shared" si="3"/>
        <v>DOCUMENTOS RECHAZADOS SUBSIDIO AL EMPLEO JOVEN TRA</v>
      </c>
      <c r="E117" s="46">
        <v>5</v>
      </c>
      <c r="F117" s="47"/>
      <c r="G117" s="48" t="s">
        <v>484</v>
      </c>
      <c r="H117" s="49">
        <v>-5942108</v>
      </c>
      <c r="I117" s="49">
        <v>0</v>
      </c>
      <c r="J117" s="49">
        <v>0</v>
      </c>
      <c r="K117" s="49">
        <v>-5942108</v>
      </c>
    </row>
    <row r="118" spans="2:11" s="44" customFormat="1" ht="15" customHeight="1">
      <c r="B118" s="44" t="str">
        <f t="shared" si="2"/>
        <v>2160112</v>
      </c>
      <c r="C118" s="44" t="str">
        <f t="shared" si="3"/>
        <v>DOCUMENTOS RECHAZADOS SUBSIDIO AL EMPLEO JOVEN EMP</v>
      </c>
      <c r="E118" s="46">
        <v>5</v>
      </c>
      <c r="F118" s="47"/>
      <c r="G118" s="48" t="s">
        <v>485</v>
      </c>
      <c r="H118" s="49">
        <v>-4755570</v>
      </c>
      <c r="I118" s="49">
        <v>0</v>
      </c>
      <c r="J118" s="49">
        <v>0</v>
      </c>
      <c r="K118" s="49">
        <v>-4755570</v>
      </c>
    </row>
    <row r="119" spans="2:11" s="44" customFormat="1" ht="15" customHeight="1">
      <c r="B119" s="44" t="str">
        <f t="shared" si="2"/>
        <v>2160113</v>
      </c>
      <c r="C119" s="44" t="str">
        <f t="shared" si="3"/>
        <v>DOCUMENTOS RECHAZADOS SUBSIDIO EMPLEO A LA MUJER T</v>
      </c>
      <c r="E119" s="46">
        <v>5</v>
      </c>
      <c r="F119" s="47"/>
      <c r="G119" s="48" t="s">
        <v>486</v>
      </c>
      <c r="H119" s="49">
        <v>-8368785</v>
      </c>
      <c r="I119" s="49">
        <v>0</v>
      </c>
      <c r="J119" s="49">
        <v>0</v>
      </c>
      <c r="K119" s="49">
        <v>-8368785</v>
      </c>
    </row>
    <row r="120" spans="2:11" s="44" customFormat="1" ht="15" customHeight="1">
      <c r="B120" s="44" t="str">
        <f t="shared" si="2"/>
        <v>2160114</v>
      </c>
      <c r="C120" s="44" t="str">
        <f t="shared" si="3"/>
        <v>DOCUMENTOS RECHAZADOS SUBSIDIO EMPLEO A LA MUJER E</v>
      </c>
      <c r="E120" s="46">
        <v>5</v>
      </c>
      <c r="F120" s="47"/>
      <c r="G120" s="48" t="s">
        <v>487</v>
      </c>
      <c r="H120" s="49">
        <v>-2290595</v>
      </c>
      <c r="I120" s="49">
        <v>0</v>
      </c>
      <c r="J120" s="49">
        <v>0</v>
      </c>
      <c r="K120" s="49">
        <v>-2290595</v>
      </c>
    </row>
    <row r="121" spans="2:11" s="44" customFormat="1" ht="15" customHeight="1">
      <c r="B121" s="44" t="str">
        <f t="shared" si="2"/>
        <v>2160116</v>
      </c>
      <c r="C121" s="44" t="str">
        <f t="shared" si="3"/>
        <v>DOCUMENTOS RECHAZADOS SUBSIDIO PROTEGE</v>
      </c>
      <c r="E121" s="46">
        <v>5</v>
      </c>
      <c r="F121" s="47"/>
      <c r="G121" s="48" t="s">
        <v>488</v>
      </c>
      <c r="H121" s="49">
        <v>-64800000</v>
      </c>
      <c r="I121" s="49">
        <v>0</v>
      </c>
      <c r="J121" s="49">
        <v>0</v>
      </c>
      <c r="K121" s="49">
        <v>-64800000</v>
      </c>
    </row>
    <row r="122" spans="2:11" s="44" customFormat="1" ht="15" customHeight="1">
      <c r="B122" s="44" t="str">
        <f t="shared" si="2"/>
        <v>2160117</v>
      </c>
      <c r="C122" s="44" t="str">
        <f t="shared" si="3"/>
        <v>DOCUMENTOS RECHAZADOS SUBSIDIO IFE LABORAL</v>
      </c>
      <c r="E122" s="46">
        <v>5</v>
      </c>
      <c r="F122" s="47"/>
      <c r="G122" s="48" t="s">
        <v>489</v>
      </c>
      <c r="H122" s="49">
        <v>-383984845</v>
      </c>
      <c r="I122" s="49">
        <v>0</v>
      </c>
      <c r="J122" s="49">
        <v>0</v>
      </c>
      <c r="K122" s="49">
        <v>-383984845</v>
      </c>
    </row>
    <row r="123" spans="2:11" ht="15" customHeight="1">
      <c r="B123" s="4" t="str">
        <f t="shared" si="2"/>
        <v>219</v>
      </c>
      <c r="C123" s="4" t="str">
        <f t="shared" si="3"/>
        <v>Traspasos Interdependencias</v>
      </c>
      <c r="E123" s="45">
        <v>3</v>
      </c>
      <c r="F123" s="22"/>
      <c r="G123" s="23" t="s">
        <v>490</v>
      </c>
      <c r="H123" s="24">
        <v>0</v>
      </c>
      <c r="I123" s="24">
        <v>0</v>
      </c>
      <c r="J123" s="24">
        <v>2421726250</v>
      </c>
      <c r="K123" s="24">
        <v>-2421726250</v>
      </c>
    </row>
    <row r="124" spans="2:11" s="44" customFormat="1" ht="15" customHeight="1">
      <c r="B124" s="44" t="str">
        <f t="shared" si="2"/>
        <v>21901</v>
      </c>
      <c r="C124" s="44" t="str">
        <f t="shared" si="3"/>
        <v>Remesas Recibidas</v>
      </c>
      <c r="E124" s="46">
        <v>4</v>
      </c>
      <c r="F124" s="47"/>
      <c r="G124" s="48" t="s">
        <v>491</v>
      </c>
      <c r="H124" s="49">
        <v>0</v>
      </c>
      <c r="I124" s="49">
        <v>0</v>
      </c>
      <c r="J124" s="49">
        <v>2421726250</v>
      </c>
      <c r="K124" s="49">
        <v>-2421726250</v>
      </c>
    </row>
    <row r="125" spans="2:11" ht="15" customHeight="1">
      <c r="B125" s="4" t="str">
        <f t="shared" si="2"/>
        <v>22</v>
      </c>
      <c r="C125" s="4" t="str">
        <f t="shared" si="3"/>
        <v>Otras Deudas</v>
      </c>
      <c r="E125" s="45">
        <v>2</v>
      </c>
      <c r="F125" s="22"/>
      <c r="G125" s="23" t="s">
        <v>492</v>
      </c>
      <c r="H125" s="24">
        <v>-28219138024</v>
      </c>
      <c r="I125" s="24">
        <v>8306854085</v>
      </c>
      <c r="J125" s="24">
        <v>0</v>
      </c>
      <c r="K125" s="24">
        <v>-19912283939</v>
      </c>
    </row>
    <row r="126" spans="2:11" ht="15" customHeight="1">
      <c r="B126" s="4" t="str">
        <f t="shared" si="2"/>
        <v>221</v>
      </c>
      <c r="C126" s="4" t="str">
        <f t="shared" si="3"/>
        <v>Cuentas por Pagar</v>
      </c>
      <c r="E126" s="45">
        <v>3</v>
      </c>
      <c r="F126" s="22"/>
      <c r="G126" s="23" t="s">
        <v>493</v>
      </c>
      <c r="H126" s="24">
        <v>-8306854085</v>
      </c>
      <c r="I126" s="24">
        <v>8306854085</v>
      </c>
      <c r="J126" s="24">
        <v>0</v>
      </c>
      <c r="K126" s="24">
        <v>0</v>
      </c>
    </row>
    <row r="127" spans="2:11" s="44" customFormat="1" ht="15" customHeight="1">
      <c r="B127" s="44" t="str">
        <f t="shared" si="2"/>
        <v>22192</v>
      </c>
      <c r="C127" s="44" t="str">
        <f t="shared" si="3"/>
        <v>Cuentas por Pagar de Gastos Presupuestarios</v>
      </c>
      <c r="E127" s="46">
        <v>4</v>
      </c>
      <c r="F127" s="47"/>
      <c r="G127" s="48" t="s">
        <v>494</v>
      </c>
      <c r="H127" s="49">
        <v>-8306854085</v>
      </c>
      <c r="I127" s="49">
        <v>8306854085</v>
      </c>
      <c r="J127" s="49">
        <v>0</v>
      </c>
      <c r="K127" s="49">
        <v>0</v>
      </c>
    </row>
    <row r="128" spans="2:11" ht="15" customHeight="1">
      <c r="B128" s="4" t="str">
        <f t="shared" si="2"/>
        <v>224</v>
      </c>
      <c r="C128" s="4" t="str">
        <f t="shared" si="3"/>
        <v>Provisiones</v>
      </c>
      <c r="E128" s="45">
        <v>3</v>
      </c>
      <c r="F128" s="22"/>
      <c r="G128" s="23" t="s">
        <v>495</v>
      </c>
      <c r="H128" s="24">
        <v>-19548393407</v>
      </c>
      <c r="I128" s="24">
        <v>0</v>
      </c>
      <c r="J128" s="24">
        <v>0</v>
      </c>
      <c r="K128" s="24">
        <v>-19548393407</v>
      </c>
    </row>
    <row r="129" spans="1:11" s="44" customFormat="1" ht="15" customHeight="1">
      <c r="B129" s="44" t="str">
        <f t="shared" si="2"/>
        <v>22405</v>
      </c>
      <c r="C129" s="44" t="str">
        <f t="shared" si="3"/>
        <v>Provisiones por Juicios a Corto Plazo</v>
      </c>
      <c r="E129" s="46">
        <v>4</v>
      </c>
      <c r="F129" s="47"/>
      <c r="G129" s="48" t="s">
        <v>496</v>
      </c>
      <c r="H129" s="49">
        <v>-2384963821</v>
      </c>
      <c r="I129" s="49">
        <v>0</v>
      </c>
      <c r="J129" s="49">
        <v>0</v>
      </c>
      <c r="K129" s="49">
        <v>-2384963821</v>
      </c>
    </row>
    <row r="130" spans="1:11" s="44" customFormat="1" ht="15" customHeight="1">
      <c r="B130" s="44" t="str">
        <f t="shared" si="2"/>
        <v>22407</v>
      </c>
      <c r="C130" s="44" t="str">
        <f t="shared" si="3"/>
        <v>Otras Provisiones a Corto Plazo</v>
      </c>
      <c r="E130" s="46">
        <v>4</v>
      </c>
      <c r="F130" s="47"/>
      <c r="G130" s="48" t="s">
        <v>497</v>
      </c>
      <c r="H130" s="49">
        <v>-15435606218</v>
      </c>
      <c r="I130" s="49">
        <v>0</v>
      </c>
      <c r="J130" s="49">
        <v>0</v>
      </c>
      <c r="K130" s="49">
        <v>-15435606218</v>
      </c>
    </row>
    <row r="131" spans="1:11" s="44" customFormat="1" ht="15" customHeight="1">
      <c r="B131" s="44" t="str">
        <f t="shared" si="2"/>
        <v>22408</v>
      </c>
      <c r="C131" s="44" t="str">
        <f t="shared" si="3"/>
        <v>Provisiones por Juicios a Largo Plazo</v>
      </c>
      <c r="E131" s="46">
        <v>4</v>
      </c>
      <c r="F131" s="47"/>
      <c r="G131" s="48" t="s">
        <v>498</v>
      </c>
      <c r="H131" s="49">
        <v>-1727823368</v>
      </c>
      <c r="I131" s="49">
        <v>0</v>
      </c>
      <c r="J131" s="49">
        <v>0</v>
      </c>
      <c r="K131" s="49">
        <v>-1727823368</v>
      </c>
    </row>
    <row r="132" spans="1:11" ht="15" customHeight="1">
      <c r="B132" s="4" t="str">
        <f t="shared" si="2"/>
        <v>226</v>
      </c>
      <c r="C132" s="4" t="str">
        <f t="shared" si="3"/>
        <v>Provisiones de Beneficios a los Empleados</v>
      </c>
      <c r="E132" s="45">
        <v>3</v>
      </c>
      <c r="F132" s="22"/>
      <c r="G132" s="23" t="s">
        <v>499</v>
      </c>
      <c r="H132" s="24">
        <v>-363890532</v>
      </c>
      <c r="I132" s="24">
        <v>0</v>
      </c>
      <c r="J132" s="24">
        <v>0</v>
      </c>
      <c r="K132" s="24">
        <v>-363890532</v>
      </c>
    </row>
    <row r="133" spans="1:11" s="44" customFormat="1" ht="15" customHeight="1">
      <c r="A133" s="44" t="s">
        <v>500</v>
      </c>
      <c r="B133" s="44" t="str">
        <f t="shared" si="2"/>
        <v>22604</v>
      </c>
      <c r="C133" s="44" t="str">
        <f t="shared" si="3"/>
        <v>Provisión por Incentivo al Retiro a Corto Plazo</v>
      </c>
      <c r="E133" s="46">
        <v>4</v>
      </c>
      <c r="F133" s="47"/>
      <c r="G133" s="48" t="s">
        <v>501</v>
      </c>
      <c r="H133" s="49">
        <v>-162417955</v>
      </c>
      <c r="I133" s="49">
        <v>0</v>
      </c>
      <c r="J133" s="49">
        <v>0</v>
      </c>
      <c r="K133" s="49">
        <v>-162417955</v>
      </c>
    </row>
    <row r="134" spans="1:11" s="44" customFormat="1" ht="15" customHeight="1">
      <c r="A134" s="44" t="s">
        <v>500</v>
      </c>
      <c r="B134" s="44" t="str">
        <f t="shared" si="2"/>
        <v>22605</v>
      </c>
      <c r="C134" s="44" t="str">
        <f t="shared" si="3"/>
        <v>Provisión por Retiro Anticipado a Corto Plazo</v>
      </c>
      <c r="E134" s="46">
        <v>4</v>
      </c>
      <c r="F134" s="47"/>
      <c r="G134" s="48" t="s">
        <v>502</v>
      </c>
      <c r="H134" s="49">
        <v>-201472577</v>
      </c>
      <c r="I134" s="49">
        <v>0</v>
      </c>
      <c r="J134" s="49">
        <v>0</v>
      </c>
      <c r="K134" s="49">
        <v>-201472577</v>
      </c>
    </row>
    <row r="135" spans="1:11" ht="15" customHeight="1">
      <c r="B135" s="4" t="str">
        <f t="shared" si="2"/>
        <v>3</v>
      </c>
      <c r="C135" s="4" t="str">
        <f t="shared" si="3"/>
        <v>PATRIMONIO</v>
      </c>
      <c r="E135" s="45">
        <v>1</v>
      </c>
      <c r="F135" s="22"/>
      <c r="G135" s="23" t="s">
        <v>503</v>
      </c>
      <c r="H135" s="24">
        <v>-14071845363</v>
      </c>
      <c r="I135" s="24">
        <v>47518788314</v>
      </c>
      <c r="J135" s="24">
        <v>47518788314</v>
      </c>
      <c r="K135" s="24">
        <v>-14071845363</v>
      </c>
    </row>
    <row r="136" spans="1:11" ht="15" customHeight="1">
      <c r="B136" s="4" t="str">
        <f t="shared" ref="B136:B199" si="4">IF(E136=1,MID(G136,1,1),IF(E136=2,MID(G136,1,2),IF(E136=3,MID(G136,1,3),IF(E136=4,MID(G136,1,5),IF(E136=5,MID(G136,1,7),MID(G136,1,9))))))</f>
        <v>31</v>
      </c>
      <c r="C136" s="4" t="str">
        <f t="shared" ref="C136:C199" si="5">IF(E136=1,MID(G136,3,200),IF(E136=2,MID(G136,4,200),IF(E136=3,MID(G136,5,200),IF(E136=4,MID(G136,7,200),IF(E136=5,MID(G136,9,200),MID(G136,11,200))))))</f>
        <v>Patrimonio del Estado</v>
      </c>
      <c r="E136" s="45">
        <v>2</v>
      </c>
      <c r="F136" s="22"/>
      <c r="G136" s="23" t="s">
        <v>504</v>
      </c>
      <c r="H136" s="24">
        <v>-14071845363</v>
      </c>
      <c r="I136" s="24">
        <v>47518788314</v>
      </c>
      <c r="J136" s="24">
        <v>47518788314</v>
      </c>
      <c r="K136" s="24">
        <v>-14071845363</v>
      </c>
    </row>
    <row r="137" spans="1:11" ht="15" customHeight="1">
      <c r="B137" s="4" t="str">
        <f t="shared" si="4"/>
        <v>311</v>
      </c>
      <c r="C137" s="4" t="str">
        <f t="shared" si="5"/>
        <v>Patrimonio del Gobierno General</v>
      </c>
      <c r="E137" s="45">
        <v>3</v>
      </c>
      <c r="F137" s="22"/>
      <c r="G137" s="23" t="s">
        <v>505</v>
      </c>
      <c r="H137" s="24">
        <v>-14071845363</v>
      </c>
      <c r="I137" s="24">
        <v>47518788314</v>
      </c>
      <c r="J137" s="24">
        <v>47518788314</v>
      </c>
      <c r="K137" s="24">
        <v>-14071845363</v>
      </c>
    </row>
    <row r="138" spans="1:11" s="44" customFormat="1" ht="15" customHeight="1">
      <c r="B138" s="44" t="str">
        <f t="shared" si="4"/>
        <v>31101</v>
      </c>
      <c r="C138" s="44" t="str">
        <f t="shared" si="5"/>
        <v>Patrimonio Institucional</v>
      </c>
      <c r="E138" s="46">
        <v>4</v>
      </c>
      <c r="F138" s="47"/>
      <c r="G138" s="48" t="s">
        <v>506</v>
      </c>
      <c r="H138" s="49">
        <v>-37073186</v>
      </c>
      <c r="I138" s="49">
        <v>0</v>
      </c>
      <c r="J138" s="49">
        <v>0</v>
      </c>
      <c r="K138" s="49">
        <v>-37073186</v>
      </c>
    </row>
    <row r="139" spans="1:11" s="44" customFormat="1" ht="15" customHeight="1">
      <c r="B139" s="44" t="str">
        <f t="shared" si="4"/>
        <v>31102</v>
      </c>
      <c r="C139" s="44" t="str">
        <f t="shared" si="5"/>
        <v>Resultados Acumulados</v>
      </c>
      <c r="E139" s="46">
        <v>4</v>
      </c>
      <c r="F139" s="47"/>
      <c r="G139" s="48" t="s">
        <v>507</v>
      </c>
      <c r="H139" s="49">
        <v>-34087232789</v>
      </c>
      <c r="I139" s="49">
        <v>33785624463</v>
      </c>
      <c r="J139" s="49">
        <v>13733163851</v>
      </c>
      <c r="K139" s="49">
        <v>-14034772177</v>
      </c>
    </row>
    <row r="140" spans="1:11" s="44" customFormat="1" ht="15" customHeight="1">
      <c r="B140" s="44" t="str">
        <f t="shared" si="4"/>
        <v>31103</v>
      </c>
      <c r="C140" s="44" t="str">
        <f t="shared" si="5"/>
        <v>Resultado del Ejercicio</v>
      </c>
      <c r="E140" s="46">
        <v>4</v>
      </c>
      <c r="F140" s="47"/>
      <c r="G140" s="48" t="s">
        <v>508</v>
      </c>
      <c r="H140" s="49">
        <v>20052460612</v>
      </c>
      <c r="I140" s="49">
        <v>13733163851</v>
      </c>
      <c r="J140" s="49">
        <v>33785624463</v>
      </c>
      <c r="K140" s="49">
        <v>0</v>
      </c>
    </row>
    <row r="141" spans="1:11" ht="15" customHeight="1">
      <c r="B141" s="4" t="str">
        <f t="shared" si="4"/>
        <v>4</v>
      </c>
      <c r="C141" s="4" t="str">
        <f t="shared" si="5"/>
        <v>INGRESOS PATRIMONIALES</v>
      </c>
      <c r="E141" s="45">
        <v>1</v>
      </c>
      <c r="F141" s="22"/>
      <c r="G141" s="23" t="s">
        <v>509</v>
      </c>
      <c r="H141" s="24">
        <v>0</v>
      </c>
      <c r="I141" s="24">
        <v>3000000</v>
      </c>
      <c r="J141" s="24">
        <v>14090316462</v>
      </c>
      <c r="K141" s="24">
        <v>-14087316462</v>
      </c>
    </row>
    <row r="142" spans="1:11" ht="15" customHeight="1">
      <c r="B142" s="4" t="str">
        <f t="shared" si="4"/>
        <v>43</v>
      </c>
      <c r="C142" s="4" t="str">
        <f t="shared" si="5"/>
        <v>Ingresos Operacionales</v>
      </c>
      <c r="E142" s="45">
        <v>2</v>
      </c>
      <c r="F142" s="22"/>
      <c r="G142" s="23" t="s">
        <v>510</v>
      </c>
      <c r="H142" s="24">
        <v>0</v>
      </c>
      <c r="I142" s="24">
        <v>0</v>
      </c>
      <c r="J142" s="24">
        <v>59059660</v>
      </c>
      <c r="K142" s="24">
        <v>-59059660</v>
      </c>
    </row>
    <row r="143" spans="1:11" ht="15" customHeight="1">
      <c r="B143" s="4" t="str">
        <f t="shared" si="4"/>
        <v>431</v>
      </c>
      <c r="C143" s="4" t="str">
        <f t="shared" si="5"/>
        <v>Ingresos de Operación</v>
      </c>
      <c r="E143" s="45">
        <v>3</v>
      </c>
      <c r="F143" s="22"/>
      <c r="G143" s="23" t="s">
        <v>511</v>
      </c>
      <c r="H143" s="24">
        <v>0</v>
      </c>
      <c r="I143" s="24">
        <v>0</v>
      </c>
      <c r="J143" s="24">
        <v>59059660</v>
      </c>
      <c r="K143" s="24">
        <v>-59059660</v>
      </c>
    </row>
    <row r="144" spans="1:11" s="44" customFormat="1" ht="15" customHeight="1">
      <c r="B144" s="44" t="str">
        <f t="shared" si="4"/>
        <v>43101</v>
      </c>
      <c r="C144" s="44" t="str">
        <f t="shared" si="5"/>
        <v>Venta de Servicios</v>
      </c>
      <c r="E144" s="46">
        <v>4</v>
      </c>
      <c r="F144" s="47"/>
      <c r="G144" s="48" t="s">
        <v>512</v>
      </c>
      <c r="H144" s="49">
        <v>0</v>
      </c>
      <c r="I144" s="49">
        <v>0</v>
      </c>
      <c r="J144" s="49">
        <v>59059660</v>
      </c>
      <c r="K144" s="49">
        <v>-59059660</v>
      </c>
    </row>
    <row r="145" spans="1:11" ht="15" customHeight="1">
      <c r="B145" s="4" t="str">
        <f t="shared" si="4"/>
        <v>44</v>
      </c>
      <c r="C145" s="4" t="str">
        <f t="shared" si="5"/>
        <v>Transferencias  Recibidas</v>
      </c>
      <c r="E145" s="45">
        <v>2</v>
      </c>
      <c r="F145" s="22"/>
      <c r="G145" s="23" t="s">
        <v>513</v>
      </c>
      <c r="H145" s="24">
        <v>0</v>
      </c>
      <c r="I145" s="24">
        <v>0</v>
      </c>
      <c r="J145" s="24">
        <v>13881781820</v>
      </c>
      <c r="K145" s="24">
        <v>-13881781820</v>
      </c>
    </row>
    <row r="146" spans="1:11" ht="15" customHeight="1">
      <c r="B146" s="4" t="str">
        <f t="shared" si="4"/>
        <v>441</v>
      </c>
      <c r="C146" s="4" t="str">
        <f t="shared" si="5"/>
        <v>Transferencias Corrientes</v>
      </c>
      <c r="E146" s="45">
        <v>3</v>
      </c>
      <c r="F146" s="22"/>
      <c r="G146" s="23" t="s">
        <v>514</v>
      </c>
      <c r="H146" s="24">
        <v>0</v>
      </c>
      <c r="I146" s="24">
        <v>0</v>
      </c>
      <c r="J146" s="24">
        <v>44049108</v>
      </c>
      <c r="K146" s="24">
        <v>-44049108</v>
      </c>
    </row>
    <row r="147" spans="1:11" ht="15" customHeight="1">
      <c r="B147" s="4" t="str">
        <f t="shared" si="4"/>
        <v>44102</v>
      </c>
      <c r="C147" s="4" t="str">
        <f t="shared" si="5"/>
        <v>Transferencias Corrientes del Gobierno Central</v>
      </c>
      <c r="E147" s="45">
        <v>4</v>
      </c>
      <c r="F147" s="22"/>
      <c r="G147" s="23" t="s">
        <v>515</v>
      </c>
      <c r="H147" s="24">
        <v>0</v>
      </c>
      <c r="I147" s="24">
        <v>0</v>
      </c>
      <c r="J147" s="24">
        <v>44049108</v>
      </c>
      <c r="K147" s="24">
        <v>-44049108</v>
      </c>
    </row>
    <row r="148" spans="1:11" s="44" customFormat="1" ht="15" customHeight="1">
      <c r="B148" s="44" t="str">
        <f t="shared" si="4"/>
        <v>4410202</v>
      </c>
      <c r="C148" s="44" t="str">
        <f t="shared" si="5"/>
        <v>Recuperación de Licencias Médicas - FONASA</v>
      </c>
      <c r="E148" s="46">
        <v>5</v>
      </c>
      <c r="F148" s="47"/>
      <c r="G148" s="48" t="s">
        <v>516</v>
      </c>
      <c r="H148" s="49">
        <v>0</v>
      </c>
      <c r="I148" s="49">
        <v>0</v>
      </c>
      <c r="J148" s="49">
        <v>44049108</v>
      </c>
      <c r="K148" s="49">
        <v>-44049108</v>
      </c>
    </row>
    <row r="149" spans="1:11" ht="15" customHeight="1">
      <c r="B149" s="4" t="str">
        <f t="shared" si="4"/>
        <v>443</v>
      </c>
      <c r="C149" s="4" t="str">
        <f t="shared" si="5"/>
        <v>Aporte Fiscal Libre</v>
      </c>
      <c r="E149" s="45">
        <v>3</v>
      </c>
      <c r="F149" s="22"/>
      <c r="G149" s="23" t="s">
        <v>517</v>
      </c>
      <c r="H149" s="24">
        <v>0</v>
      </c>
      <c r="I149" s="24">
        <v>0</v>
      </c>
      <c r="J149" s="24">
        <v>13837732712</v>
      </c>
      <c r="K149" s="24">
        <v>-13837732712</v>
      </c>
    </row>
    <row r="150" spans="1:11" ht="15" customHeight="1">
      <c r="B150" s="4" t="str">
        <f t="shared" si="4"/>
        <v>44301</v>
      </c>
      <c r="C150" s="4" t="str">
        <f t="shared" si="5"/>
        <v>Aporte Fiscal Libre</v>
      </c>
      <c r="E150" s="45">
        <v>4</v>
      </c>
      <c r="F150" s="22"/>
      <c r="G150" s="23" t="s">
        <v>518</v>
      </c>
      <c r="H150" s="24">
        <v>0</v>
      </c>
      <c r="I150" s="24">
        <v>0</v>
      </c>
      <c r="J150" s="24">
        <v>13837732712</v>
      </c>
      <c r="K150" s="24">
        <v>-13837732712</v>
      </c>
    </row>
    <row r="151" spans="1:11" s="44" customFormat="1" ht="15" customHeight="1">
      <c r="A151" s="44" t="s">
        <v>500</v>
      </c>
      <c r="B151" s="44" t="str">
        <f t="shared" si="4"/>
        <v>4430101</v>
      </c>
      <c r="C151" s="44" t="str">
        <f t="shared" si="5"/>
        <v>Remuneraciones</v>
      </c>
      <c r="E151" s="46">
        <v>5</v>
      </c>
      <c r="F151" s="47"/>
      <c r="G151" s="48" t="s">
        <v>519</v>
      </c>
      <c r="H151" s="49">
        <v>0</v>
      </c>
      <c r="I151" s="49">
        <v>0</v>
      </c>
      <c r="J151" s="49">
        <v>2120217000</v>
      </c>
      <c r="K151" s="49">
        <v>-2120217000</v>
      </c>
    </row>
    <row r="152" spans="1:11" s="44" customFormat="1" ht="15" customHeight="1">
      <c r="B152" s="44" t="str">
        <f t="shared" si="4"/>
        <v>4430102</v>
      </c>
      <c r="C152" s="44" t="str">
        <f t="shared" si="5"/>
        <v>Resto</v>
      </c>
      <c r="E152" s="46">
        <v>5</v>
      </c>
      <c r="F152" s="47"/>
      <c r="G152" s="48" t="s">
        <v>520</v>
      </c>
      <c r="H152" s="49">
        <v>0</v>
      </c>
      <c r="I152" s="49">
        <v>0</v>
      </c>
      <c r="J152" s="49">
        <v>10389702562</v>
      </c>
      <c r="K152" s="49">
        <v>-10389702562</v>
      </c>
    </row>
    <row r="153" spans="1:11" s="44" customFormat="1" ht="15" customHeight="1">
      <c r="B153" s="44" t="str">
        <f t="shared" si="4"/>
        <v>4430103</v>
      </c>
      <c r="C153" s="44" t="str">
        <f t="shared" si="5"/>
        <v>Resto Plataforma Pago Automatizado</v>
      </c>
      <c r="E153" s="46">
        <v>5</v>
      </c>
      <c r="F153" s="47"/>
      <c r="G153" s="48" t="s">
        <v>521</v>
      </c>
      <c r="H153" s="49">
        <v>0</v>
      </c>
      <c r="I153" s="49">
        <v>0</v>
      </c>
      <c r="J153" s="49">
        <v>1327813150</v>
      </c>
      <c r="K153" s="49">
        <v>-1327813150</v>
      </c>
    </row>
    <row r="154" spans="1:11" ht="15" customHeight="1">
      <c r="A154" s="4" t="s">
        <v>500</v>
      </c>
      <c r="B154" s="4" t="str">
        <f t="shared" si="4"/>
        <v>46</v>
      </c>
      <c r="C154" s="4" t="str">
        <f t="shared" si="5"/>
        <v>Otros Ingresos Patrimoniales</v>
      </c>
      <c r="E154" s="45">
        <v>2</v>
      </c>
      <c r="F154" s="22"/>
      <c r="G154" s="23" t="s">
        <v>522</v>
      </c>
      <c r="H154" s="24">
        <v>0</v>
      </c>
      <c r="I154" s="24">
        <v>3000000</v>
      </c>
      <c r="J154" s="24">
        <v>149474982</v>
      </c>
      <c r="K154" s="24">
        <v>-146474982</v>
      </c>
    </row>
    <row r="155" spans="1:11" ht="15" customHeight="1">
      <c r="B155" s="4" t="str">
        <f t="shared" si="4"/>
        <v>461</v>
      </c>
      <c r="C155" s="4" t="str">
        <f t="shared" si="5"/>
        <v>Otros Ingresos Patrimoniales</v>
      </c>
      <c r="E155" s="45">
        <v>3</v>
      </c>
      <c r="F155" s="22"/>
      <c r="G155" s="23" t="s">
        <v>523</v>
      </c>
      <c r="H155" s="24">
        <v>0</v>
      </c>
      <c r="I155" s="24">
        <v>3000000</v>
      </c>
      <c r="J155" s="24">
        <v>149474982</v>
      </c>
      <c r="K155" s="24">
        <v>-146474982</v>
      </c>
    </row>
    <row r="156" spans="1:11" ht="15" customHeight="1">
      <c r="B156" s="4" t="str">
        <f t="shared" si="4"/>
        <v>46101</v>
      </c>
      <c r="C156" s="4" t="str">
        <f t="shared" si="5"/>
        <v>Recuperaciones y Reembolsos por Licencias Médicas</v>
      </c>
      <c r="E156" s="45">
        <v>4</v>
      </c>
      <c r="F156" s="22"/>
      <c r="G156" s="23" t="s">
        <v>524</v>
      </c>
      <c r="H156" s="24">
        <v>0</v>
      </c>
      <c r="I156" s="24">
        <v>0</v>
      </c>
      <c r="J156" s="24">
        <v>36144318</v>
      </c>
      <c r="K156" s="24">
        <v>-36144318</v>
      </c>
    </row>
    <row r="157" spans="1:11" s="44" customFormat="1" ht="15" customHeight="1">
      <c r="A157" s="44" t="s">
        <v>500</v>
      </c>
      <c r="B157" s="44" t="str">
        <f t="shared" si="4"/>
        <v>4610101</v>
      </c>
      <c r="C157" s="44" t="str">
        <f t="shared" si="5"/>
        <v>Reembolsos Art. 4° Ley N° 19.345 y Ley N° 19.117 A</v>
      </c>
      <c r="E157" s="46">
        <v>5</v>
      </c>
      <c r="F157" s="47"/>
      <c r="G157" s="48" t="s">
        <v>525</v>
      </c>
      <c r="H157" s="49">
        <v>0</v>
      </c>
      <c r="I157" s="49">
        <v>0</v>
      </c>
      <c r="J157" s="49">
        <v>14094968</v>
      </c>
      <c r="K157" s="49">
        <v>-14094968</v>
      </c>
    </row>
    <row r="158" spans="1:11" s="44" customFormat="1" ht="15" customHeight="1">
      <c r="B158" s="44" t="str">
        <f t="shared" si="4"/>
        <v>4610102</v>
      </c>
      <c r="C158" s="44" t="str">
        <f t="shared" si="5"/>
        <v>Recuperaciones Art. 12  Ley N° 18.196 y Ley N° 19.</v>
      </c>
      <c r="E158" s="46">
        <v>5</v>
      </c>
      <c r="F158" s="47"/>
      <c r="G158" s="48" t="s">
        <v>526</v>
      </c>
      <c r="H158" s="49">
        <v>0</v>
      </c>
      <c r="I158" s="49">
        <v>0</v>
      </c>
      <c r="J158" s="49">
        <v>22049350</v>
      </c>
      <c r="K158" s="49">
        <v>-22049350</v>
      </c>
    </row>
    <row r="159" spans="1:11" s="44" customFormat="1" ht="15" customHeight="1">
      <c r="B159" s="44" t="str">
        <f t="shared" si="4"/>
        <v>46102</v>
      </c>
      <c r="C159" s="44" t="str">
        <f t="shared" si="5"/>
        <v>Multas y Sanciones Pecuniarias</v>
      </c>
      <c r="E159" s="46">
        <v>4</v>
      </c>
      <c r="F159" s="47"/>
      <c r="G159" s="48" t="s">
        <v>527</v>
      </c>
      <c r="H159" s="49">
        <v>0</v>
      </c>
      <c r="I159" s="49">
        <v>0</v>
      </c>
      <c r="J159" s="49">
        <v>53324061</v>
      </c>
      <c r="K159" s="49">
        <v>-53324061</v>
      </c>
    </row>
    <row r="160" spans="1:11" ht="15" customHeight="1">
      <c r="B160" s="4" t="str">
        <f t="shared" si="4"/>
        <v>46104</v>
      </c>
      <c r="C160" s="4" t="str">
        <f t="shared" si="5"/>
        <v>Otros Ingresos</v>
      </c>
      <c r="E160" s="45">
        <v>4</v>
      </c>
      <c r="F160" s="22"/>
      <c r="G160" s="23" t="s">
        <v>528</v>
      </c>
      <c r="H160" s="24">
        <v>0</v>
      </c>
      <c r="I160" s="24">
        <v>3000000</v>
      </c>
      <c r="J160" s="24">
        <v>24858605</v>
      </c>
      <c r="K160" s="24">
        <v>-21858605</v>
      </c>
    </row>
    <row r="161" spans="1:11" s="44" customFormat="1" ht="15" customHeight="1">
      <c r="B161" s="44" t="str">
        <f t="shared" si="4"/>
        <v>4610401</v>
      </c>
      <c r="C161" s="44" t="str">
        <f t="shared" si="5"/>
        <v>Devoluciones y Reintegros no Provenientes de Impue</v>
      </c>
      <c r="E161" s="46">
        <v>5</v>
      </c>
      <c r="F161" s="47"/>
      <c r="G161" s="48" t="s">
        <v>529</v>
      </c>
      <c r="H161" s="49">
        <v>0</v>
      </c>
      <c r="I161" s="49">
        <v>0</v>
      </c>
      <c r="J161" s="49">
        <v>21170529</v>
      </c>
      <c r="K161" s="49">
        <v>-21170529</v>
      </c>
    </row>
    <row r="162" spans="1:11" s="44" customFormat="1" ht="15" customHeight="1">
      <c r="B162" s="44" t="str">
        <f t="shared" si="4"/>
        <v>4610491</v>
      </c>
      <c r="C162" s="44" t="str">
        <f t="shared" si="5"/>
        <v>Ingresos por Cobro de Pagos en Exceso</v>
      </c>
      <c r="E162" s="46">
        <v>5</v>
      </c>
      <c r="F162" s="47"/>
      <c r="G162" s="48" t="s">
        <v>530</v>
      </c>
      <c r="H162" s="49">
        <v>0</v>
      </c>
      <c r="I162" s="49">
        <v>3000000</v>
      </c>
      <c r="J162" s="49">
        <v>3000000</v>
      </c>
      <c r="K162" s="49">
        <v>0</v>
      </c>
    </row>
    <row r="163" spans="1:11" s="44" customFormat="1" ht="15" customHeight="1">
      <c r="B163" s="44" t="str">
        <f t="shared" si="4"/>
        <v>4610499</v>
      </c>
      <c r="C163" s="44" t="str">
        <f t="shared" si="5"/>
        <v>Otros</v>
      </c>
      <c r="E163" s="46">
        <v>5</v>
      </c>
      <c r="F163" s="47"/>
      <c r="G163" s="48" t="s">
        <v>531</v>
      </c>
      <c r="H163" s="49">
        <v>0</v>
      </c>
      <c r="I163" s="49">
        <v>0</v>
      </c>
      <c r="J163" s="49">
        <v>688076</v>
      </c>
      <c r="K163" s="49">
        <v>-688076</v>
      </c>
    </row>
    <row r="164" spans="1:11" ht="15" customHeight="1">
      <c r="A164" s="4" t="s">
        <v>500</v>
      </c>
      <c r="B164" s="4" t="str">
        <f t="shared" si="4"/>
        <v>46105</v>
      </c>
      <c r="C164" s="4" t="str">
        <f t="shared" si="5"/>
        <v>Financiamiento de Bonificación por Retiro aportado</v>
      </c>
      <c r="E164" s="45">
        <v>4</v>
      </c>
      <c r="F164" s="22"/>
      <c r="G164" s="23" t="s">
        <v>532</v>
      </c>
      <c r="H164" s="24">
        <v>0</v>
      </c>
      <c r="I164" s="24">
        <v>0</v>
      </c>
      <c r="J164" s="24">
        <v>32253650</v>
      </c>
      <c r="K164" s="24">
        <v>-32253650</v>
      </c>
    </row>
    <row r="165" spans="1:11" s="44" customFormat="1" ht="15" customHeight="1">
      <c r="A165" s="44" t="s">
        <v>500</v>
      </c>
      <c r="B165" s="44" t="str">
        <f t="shared" si="4"/>
        <v>4610501</v>
      </c>
      <c r="C165" s="44" t="str">
        <f t="shared" si="5"/>
        <v>Financiamiento para Bonificación por Retiro aporta</v>
      </c>
      <c r="E165" s="46">
        <v>5</v>
      </c>
      <c r="F165" s="47"/>
      <c r="G165" s="48" t="s">
        <v>533</v>
      </c>
      <c r="H165" s="49">
        <v>0</v>
      </c>
      <c r="I165" s="49">
        <v>0</v>
      </c>
      <c r="J165" s="49">
        <v>32253650</v>
      </c>
      <c r="K165" s="49">
        <v>-32253650</v>
      </c>
    </row>
    <row r="166" spans="1:11" s="44" customFormat="1" ht="15" customHeight="1">
      <c r="A166" s="44" t="s">
        <v>500</v>
      </c>
      <c r="B166" s="44" t="str">
        <f t="shared" si="4"/>
        <v>46110</v>
      </c>
      <c r="C166" s="44" t="str">
        <f t="shared" si="5"/>
        <v>Condonación o Prescripción de las Obligaciones por</v>
      </c>
      <c r="E166" s="46">
        <v>4</v>
      </c>
      <c r="F166" s="47"/>
      <c r="G166" s="48" t="s">
        <v>534</v>
      </c>
      <c r="H166" s="49">
        <v>0</v>
      </c>
      <c r="I166" s="49">
        <v>0</v>
      </c>
      <c r="J166" s="49">
        <v>2894348</v>
      </c>
      <c r="K166" s="49">
        <v>-2894348</v>
      </c>
    </row>
    <row r="167" spans="1:11" ht="15" customHeight="1">
      <c r="B167" s="4" t="str">
        <f t="shared" si="4"/>
        <v>5</v>
      </c>
      <c r="C167" s="4" t="str">
        <f t="shared" si="5"/>
        <v>GASTOS PATRIMONIALES</v>
      </c>
      <c r="E167" s="45">
        <v>1</v>
      </c>
      <c r="F167" s="22"/>
      <c r="G167" s="23" t="s">
        <v>535</v>
      </c>
      <c r="H167" s="24">
        <v>0</v>
      </c>
      <c r="I167" s="24">
        <v>8213996749</v>
      </c>
      <c r="J167" s="24">
        <v>3000000</v>
      </c>
      <c r="K167" s="24">
        <v>8210996749</v>
      </c>
    </row>
    <row r="168" spans="1:11" ht="15" customHeight="1">
      <c r="B168" s="4" t="str">
        <f t="shared" si="4"/>
        <v>53</v>
      </c>
      <c r="C168" s="4" t="str">
        <f t="shared" si="5"/>
        <v>Gastos Operacionales</v>
      </c>
      <c r="E168" s="45">
        <v>2</v>
      </c>
      <c r="F168" s="22"/>
      <c r="G168" s="23" t="s">
        <v>536</v>
      </c>
      <c r="H168" s="24">
        <v>0</v>
      </c>
      <c r="I168" s="24">
        <v>2423931340</v>
      </c>
      <c r="J168" s="24">
        <v>0</v>
      </c>
      <c r="K168" s="24">
        <v>2423931340</v>
      </c>
    </row>
    <row r="169" spans="1:11" ht="15" customHeight="1">
      <c r="B169" s="4" t="str">
        <f t="shared" si="4"/>
        <v>531</v>
      </c>
      <c r="C169" s="4" t="str">
        <f t="shared" si="5"/>
        <v>Gastos en Personal</v>
      </c>
      <c r="E169" s="45">
        <v>3</v>
      </c>
      <c r="F169" s="22"/>
      <c r="G169" s="23" t="s">
        <v>537</v>
      </c>
      <c r="H169" s="24">
        <v>0</v>
      </c>
      <c r="I169" s="24">
        <v>1821971793</v>
      </c>
      <c r="J169" s="24">
        <v>0</v>
      </c>
      <c r="K169" s="24">
        <v>1821971793</v>
      </c>
    </row>
    <row r="170" spans="1:11" ht="15" customHeight="1">
      <c r="B170" s="4" t="str">
        <f t="shared" si="4"/>
        <v>53101</v>
      </c>
      <c r="C170" s="4" t="str">
        <f t="shared" si="5"/>
        <v>Personal de Planta</v>
      </c>
      <c r="E170" s="45">
        <v>4</v>
      </c>
      <c r="F170" s="22"/>
      <c r="G170" s="23" t="s">
        <v>538</v>
      </c>
      <c r="H170" s="24">
        <v>0</v>
      </c>
      <c r="I170" s="24">
        <v>100503845</v>
      </c>
      <c r="J170" s="24">
        <v>0</v>
      </c>
      <c r="K170" s="24">
        <v>100503845</v>
      </c>
    </row>
    <row r="171" spans="1:11" ht="15" customHeight="1">
      <c r="B171" s="4" t="str">
        <f t="shared" si="4"/>
        <v>5310101</v>
      </c>
      <c r="C171" s="4" t="str">
        <f t="shared" si="5"/>
        <v>Sueldos y Sobresueldos</v>
      </c>
      <c r="E171" s="45">
        <v>5</v>
      </c>
      <c r="F171" s="22"/>
      <c r="G171" s="23" t="s">
        <v>539</v>
      </c>
      <c r="H171" s="24">
        <v>0</v>
      </c>
      <c r="I171" s="24">
        <v>95140360</v>
      </c>
      <c r="J171" s="24">
        <v>0</v>
      </c>
      <c r="K171" s="24">
        <v>95140360</v>
      </c>
    </row>
    <row r="172" spans="1:11" s="44" customFormat="1" ht="15" customHeight="1">
      <c r="B172" s="44" t="str">
        <f t="shared" si="4"/>
        <v>531010101</v>
      </c>
      <c r="C172" s="44" t="str">
        <f t="shared" si="5"/>
        <v>Sueldos Bases</v>
      </c>
      <c r="E172" s="46">
        <v>6</v>
      </c>
      <c r="F172" s="47"/>
      <c r="G172" s="48" t="s">
        <v>540</v>
      </c>
      <c r="H172" s="49">
        <v>0</v>
      </c>
      <c r="I172" s="49">
        <v>15749038</v>
      </c>
      <c r="J172" s="49">
        <v>0</v>
      </c>
      <c r="K172" s="49">
        <v>15749038</v>
      </c>
    </row>
    <row r="173" spans="1:11" s="44" customFormat="1" ht="15" customHeight="1">
      <c r="B173" s="44" t="str">
        <f t="shared" si="4"/>
        <v>531010102</v>
      </c>
      <c r="C173" s="44" t="str">
        <f t="shared" si="5"/>
        <v>Asignación de Antigüedad</v>
      </c>
      <c r="E173" s="46">
        <v>6</v>
      </c>
      <c r="F173" s="47"/>
      <c r="G173" s="48" t="s">
        <v>541</v>
      </c>
      <c r="H173" s="49">
        <v>0</v>
      </c>
      <c r="I173" s="49">
        <v>458381</v>
      </c>
      <c r="J173" s="49">
        <v>0</v>
      </c>
      <c r="K173" s="49">
        <v>458381</v>
      </c>
    </row>
    <row r="174" spans="1:11" s="44" customFormat="1" ht="15" customHeight="1">
      <c r="A174" s="44" t="s">
        <v>500</v>
      </c>
      <c r="B174" s="44" t="str">
        <f t="shared" si="4"/>
        <v>531010103</v>
      </c>
      <c r="C174" s="44" t="str">
        <f t="shared" si="5"/>
        <v>Asignación Profesional</v>
      </c>
      <c r="E174" s="46">
        <v>6</v>
      </c>
      <c r="F174" s="47"/>
      <c r="G174" s="48" t="s">
        <v>542</v>
      </c>
      <c r="H174" s="49">
        <v>0</v>
      </c>
      <c r="I174" s="49">
        <v>12814884</v>
      </c>
      <c r="J174" s="49">
        <v>0</v>
      </c>
      <c r="K174" s="49">
        <v>12814884</v>
      </c>
    </row>
    <row r="175" spans="1:11" s="44" customFormat="1" ht="15" customHeight="1">
      <c r="B175" s="44" t="str">
        <f t="shared" si="4"/>
        <v>531010104</v>
      </c>
      <c r="C175" s="44" t="str">
        <f t="shared" si="5"/>
        <v>Asignación de Zona</v>
      </c>
      <c r="E175" s="46">
        <v>6</v>
      </c>
      <c r="F175" s="47"/>
      <c r="G175" s="48" t="s">
        <v>543</v>
      </c>
      <c r="H175" s="49">
        <v>0</v>
      </c>
      <c r="I175" s="49">
        <v>3969884</v>
      </c>
      <c r="J175" s="49">
        <v>0</v>
      </c>
      <c r="K175" s="49">
        <v>3969884</v>
      </c>
    </row>
    <row r="176" spans="1:11" s="44" customFormat="1" ht="15" customHeight="1">
      <c r="A176" s="44" t="s">
        <v>500</v>
      </c>
      <c r="B176" s="44" t="str">
        <f t="shared" si="4"/>
        <v>531010112</v>
      </c>
      <c r="C176" s="44" t="str">
        <f t="shared" si="5"/>
        <v>Gastos de Representación</v>
      </c>
      <c r="E176" s="46">
        <v>6</v>
      </c>
      <c r="F176" s="47"/>
      <c r="G176" s="48" t="s">
        <v>544</v>
      </c>
      <c r="H176" s="49">
        <v>0</v>
      </c>
      <c r="I176" s="49">
        <v>275060</v>
      </c>
      <c r="J176" s="49">
        <v>0</v>
      </c>
      <c r="K176" s="49">
        <v>275060</v>
      </c>
    </row>
    <row r="177" spans="1:11" s="44" customFormat="1" ht="15" customHeight="1">
      <c r="B177" s="44" t="str">
        <f t="shared" si="4"/>
        <v>531010113</v>
      </c>
      <c r="C177" s="44" t="str">
        <f t="shared" si="5"/>
        <v>Asignación de Dirección Superior</v>
      </c>
      <c r="E177" s="46">
        <v>6</v>
      </c>
      <c r="F177" s="47"/>
      <c r="G177" s="48" t="s">
        <v>545</v>
      </c>
      <c r="H177" s="49">
        <v>0</v>
      </c>
      <c r="I177" s="49">
        <v>19496231</v>
      </c>
      <c r="J177" s="49">
        <v>0</v>
      </c>
      <c r="K177" s="49">
        <v>19496231</v>
      </c>
    </row>
    <row r="178" spans="1:11" s="44" customFormat="1" ht="15" customHeight="1">
      <c r="B178" s="44" t="str">
        <f t="shared" si="4"/>
        <v>531010114</v>
      </c>
      <c r="C178" s="44" t="str">
        <f t="shared" si="5"/>
        <v>Asignaciones Compensatorias</v>
      </c>
      <c r="E178" s="46">
        <v>6</v>
      </c>
      <c r="F178" s="47"/>
      <c r="G178" s="48" t="s">
        <v>546</v>
      </c>
      <c r="H178" s="49">
        <v>0</v>
      </c>
      <c r="I178" s="49">
        <v>11605061</v>
      </c>
      <c r="J178" s="49">
        <v>0</v>
      </c>
      <c r="K178" s="49">
        <v>11605061</v>
      </c>
    </row>
    <row r="179" spans="1:11" s="44" customFormat="1" ht="15" customHeight="1">
      <c r="B179" s="44" t="str">
        <f t="shared" si="4"/>
        <v>531010115</v>
      </c>
      <c r="C179" s="44" t="str">
        <f t="shared" si="5"/>
        <v>Asignaciones Sustitutivas</v>
      </c>
      <c r="E179" s="46">
        <v>6</v>
      </c>
      <c r="F179" s="47"/>
      <c r="G179" s="48" t="s">
        <v>547</v>
      </c>
      <c r="H179" s="49">
        <v>0</v>
      </c>
      <c r="I179" s="49">
        <v>29081330</v>
      </c>
      <c r="J179" s="49">
        <v>0</v>
      </c>
      <c r="K179" s="49">
        <v>29081330</v>
      </c>
    </row>
    <row r="180" spans="1:11" s="44" customFormat="1" ht="15" customHeight="1">
      <c r="B180" s="44" t="str">
        <f t="shared" si="4"/>
        <v>531010119</v>
      </c>
      <c r="C180" s="44" t="str">
        <f t="shared" si="5"/>
        <v>Asignación de Responsabilidad</v>
      </c>
      <c r="E180" s="46">
        <v>6</v>
      </c>
      <c r="F180" s="47"/>
      <c r="G180" s="48" t="s">
        <v>548</v>
      </c>
      <c r="H180" s="49">
        <v>0</v>
      </c>
      <c r="I180" s="49">
        <v>1690491</v>
      </c>
      <c r="J180" s="49">
        <v>0</v>
      </c>
      <c r="K180" s="49">
        <v>1690491</v>
      </c>
    </row>
    <row r="181" spans="1:11" ht="15" customHeight="1">
      <c r="A181" s="4" t="s">
        <v>500</v>
      </c>
      <c r="B181" s="4" t="str">
        <f t="shared" si="4"/>
        <v>5310102</v>
      </c>
      <c r="C181" s="4" t="str">
        <f t="shared" si="5"/>
        <v>Aportes del Empleador</v>
      </c>
      <c r="E181" s="45">
        <v>5</v>
      </c>
      <c r="F181" s="22"/>
      <c r="G181" s="23" t="s">
        <v>549</v>
      </c>
      <c r="H181" s="24">
        <v>0</v>
      </c>
      <c r="I181" s="24">
        <v>3781102</v>
      </c>
      <c r="J181" s="24">
        <v>0</v>
      </c>
      <c r="K181" s="24">
        <v>3781102</v>
      </c>
    </row>
    <row r="182" spans="1:11" s="44" customFormat="1" ht="15" customHeight="1">
      <c r="B182" s="44" t="str">
        <f t="shared" si="4"/>
        <v>531010201</v>
      </c>
      <c r="C182" s="44" t="str">
        <f t="shared" si="5"/>
        <v>A Servicios de Bienestar</v>
      </c>
      <c r="E182" s="46">
        <v>6</v>
      </c>
      <c r="F182" s="47"/>
      <c r="G182" s="48" t="s">
        <v>550</v>
      </c>
      <c r="H182" s="49">
        <v>0</v>
      </c>
      <c r="I182" s="49">
        <v>166210</v>
      </c>
      <c r="J182" s="49">
        <v>0</v>
      </c>
      <c r="K182" s="49">
        <v>166210</v>
      </c>
    </row>
    <row r="183" spans="1:11" s="44" customFormat="1" ht="15" customHeight="1">
      <c r="B183" s="44" t="str">
        <f t="shared" si="4"/>
        <v>531010202</v>
      </c>
      <c r="C183" s="44" t="str">
        <f t="shared" si="5"/>
        <v>Otras Cotizaciones Previsionales</v>
      </c>
      <c r="E183" s="46">
        <v>6</v>
      </c>
      <c r="F183" s="47"/>
      <c r="G183" s="48" t="s">
        <v>551</v>
      </c>
      <c r="H183" s="49">
        <v>0</v>
      </c>
      <c r="I183" s="49">
        <v>2936668</v>
      </c>
      <c r="J183" s="49">
        <v>0</v>
      </c>
      <c r="K183" s="49">
        <v>2936668</v>
      </c>
    </row>
    <row r="184" spans="1:11" s="44" customFormat="1" ht="15" customHeight="1">
      <c r="B184" s="44" t="str">
        <f t="shared" si="4"/>
        <v>531010204</v>
      </c>
      <c r="C184" s="44" t="str">
        <f t="shared" si="5"/>
        <v>Cotización Cuenta Capitalización Individual, del l</v>
      </c>
      <c r="E184" s="46">
        <v>6</v>
      </c>
      <c r="F184" s="47"/>
      <c r="G184" s="48" t="s">
        <v>552</v>
      </c>
      <c r="H184" s="49">
        <v>0</v>
      </c>
      <c r="I184" s="49">
        <v>610394</v>
      </c>
      <c r="J184" s="49">
        <v>0</v>
      </c>
      <c r="K184" s="49">
        <v>610394</v>
      </c>
    </row>
    <row r="185" spans="1:11" s="44" customFormat="1" ht="15" customHeight="1">
      <c r="A185" s="44" t="s">
        <v>500</v>
      </c>
      <c r="B185" s="44" t="str">
        <f t="shared" si="4"/>
        <v>531010206</v>
      </c>
      <c r="C185" s="44" t="str">
        <f t="shared" si="5"/>
        <v>Cotización Adicional FAPP, del numeral 2 del Artíc</v>
      </c>
      <c r="E185" s="46">
        <v>6</v>
      </c>
      <c r="F185" s="47"/>
      <c r="G185" s="48" t="s">
        <v>553</v>
      </c>
      <c r="H185" s="49">
        <v>0</v>
      </c>
      <c r="I185" s="49">
        <v>67830</v>
      </c>
      <c r="J185" s="49">
        <v>0</v>
      </c>
      <c r="K185" s="49">
        <v>67830</v>
      </c>
    </row>
    <row r="186" spans="1:11" ht="15" customHeight="1">
      <c r="A186" s="4" t="s">
        <v>500</v>
      </c>
      <c r="B186" s="4" t="str">
        <f t="shared" si="4"/>
        <v>5310104</v>
      </c>
      <c r="C186" s="4" t="str">
        <f t="shared" si="5"/>
        <v>Remuneraciones Variables</v>
      </c>
      <c r="E186" s="45">
        <v>5</v>
      </c>
      <c r="F186" s="22"/>
      <c r="G186" s="23" t="s">
        <v>554</v>
      </c>
      <c r="H186" s="24">
        <v>0</v>
      </c>
      <c r="I186" s="24">
        <v>1582383</v>
      </c>
      <c r="J186" s="24">
        <v>0</v>
      </c>
      <c r="K186" s="24">
        <v>1582383</v>
      </c>
    </row>
    <row r="187" spans="1:11" s="44" customFormat="1" ht="15" customHeight="1">
      <c r="A187" s="44" t="s">
        <v>500</v>
      </c>
      <c r="B187" s="44" t="str">
        <f t="shared" si="4"/>
        <v>531010406</v>
      </c>
      <c r="C187" s="44" t="str">
        <f t="shared" si="5"/>
        <v>Comisiones de Servicios en el País</v>
      </c>
      <c r="E187" s="46">
        <v>6</v>
      </c>
      <c r="F187" s="47"/>
      <c r="G187" s="48" t="s">
        <v>555</v>
      </c>
      <c r="H187" s="49">
        <v>0</v>
      </c>
      <c r="I187" s="49">
        <v>1582383</v>
      </c>
      <c r="J187" s="49">
        <v>0</v>
      </c>
      <c r="K187" s="49">
        <v>1582383</v>
      </c>
    </row>
    <row r="188" spans="1:11" ht="15" customHeight="1">
      <c r="B188" s="4" t="str">
        <f t="shared" si="4"/>
        <v>53102</v>
      </c>
      <c r="C188" s="4" t="str">
        <f t="shared" si="5"/>
        <v>Personal a Contrata</v>
      </c>
      <c r="E188" s="45">
        <v>4</v>
      </c>
      <c r="F188" s="22"/>
      <c r="G188" s="23" t="s">
        <v>556</v>
      </c>
      <c r="H188" s="24">
        <v>0</v>
      </c>
      <c r="I188" s="24">
        <v>1672555555</v>
      </c>
      <c r="J188" s="24">
        <v>0</v>
      </c>
      <c r="K188" s="24">
        <v>1672555555</v>
      </c>
    </row>
    <row r="189" spans="1:11" ht="15" customHeight="1">
      <c r="B189" s="4" t="str">
        <f t="shared" si="4"/>
        <v>5310201</v>
      </c>
      <c r="C189" s="4" t="str">
        <f t="shared" si="5"/>
        <v>Sueldos y Sobresueldos</v>
      </c>
      <c r="E189" s="45">
        <v>5</v>
      </c>
      <c r="F189" s="22"/>
      <c r="G189" s="23" t="s">
        <v>557</v>
      </c>
      <c r="H189" s="24">
        <v>0</v>
      </c>
      <c r="I189" s="24">
        <v>1533929501</v>
      </c>
      <c r="J189" s="24">
        <v>0</v>
      </c>
      <c r="K189" s="24">
        <v>1533929501</v>
      </c>
    </row>
    <row r="190" spans="1:11" s="44" customFormat="1" ht="15" customHeight="1">
      <c r="B190" s="44" t="str">
        <f t="shared" si="4"/>
        <v>531020101</v>
      </c>
      <c r="C190" s="44" t="str">
        <f t="shared" si="5"/>
        <v>Sueldos Bases</v>
      </c>
      <c r="E190" s="46">
        <v>6</v>
      </c>
      <c r="F190" s="47"/>
      <c r="G190" s="48" t="s">
        <v>558</v>
      </c>
      <c r="H190" s="49">
        <v>0</v>
      </c>
      <c r="I190" s="49">
        <v>375432583</v>
      </c>
      <c r="J190" s="49">
        <v>0</v>
      </c>
      <c r="K190" s="49">
        <v>375432583</v>
      </c>
    </row>
    <row r="191" spans="1:11" s="44" customFormat="1" ht="15" customHeight="1">
      <c r="A191" s="44" t="s">
        <v>500</v>
      </c>
      <c r="B191" s="44" t="str">
        <f t="shared" si="4"/>
        <v>531020102</v>
      </c>
      <c r="C191" s="44" t="str">
        <f t="shared" si="5"/>
        <v>Asignación de Antigüedad</v>
      </c>
      <c r="E191" s="46">
        <v>6</v>
      </c>
      <c r="F191" s="47"/>
      <c r="G191" s="48" t="s">
        <v>559</v>
      </c>
      <c r="H191" s="49">
        <v>0</v>
      </c>
      <c r="I191" s="49">
        <v>23007843</v>
      </c>
      <c r="J191" s="49">
        <v>0</v>
      </c>
      <c r="K191" s="49">
        <v>23007843</v>
      </c>
    </row>
    <row r="192" spans="1:11" s="44" customFormat="1" ht="15" customHeight="1">
      <c r="B192" s="44" t="str">
        <f t="shared" si="4"/>
        <v>531020103</v>
      </c>
      <c r="C192" s="44" t="str">
        <f t="shared" si="5"/>
        <v>Asignación Profesional</v>
      </c>
      <c r="E192" s="46">
        <v>6</v>
      </c>
      <c r="F192" s="47"/>
      <c r="G192" s="48" t="s">
        <v>560</v>
      </c>
      <c r="H192" s="49">
        <v>0</v>
      </c>
      <c r="I192" s="49">
        <v>243984123</v>
      </c>
      <c r="J192" s="49">
        <v>0</v>
      </c>
      <c r="K192" s="49">
        <v>243984123</v>
      </c>
    </row>
    <row r="193" spans="1:11" s="44" customFormat="1" ht="15" customHeight="1">
      <c r="B193" s="44" t="str">
        <f t="shared" si="4"/>
        <v>531020104</v>
      </c>
      <c r="C193" s="44" t="str">
        <f t="shared" si="5"/>
        <v>Asignación de Zona</v>
      </c>
      <c r="E193" s="46">
        <v>6</v>
      </c>
      <c r="F193" s="47"/>
      <c r="G193" s="48" t="s">
        <v>561</v>
      </c>
      <c r="H193" s="49">
        <v>0</v>
      </c>
      <c r="I193" s="49">
        <v>51114303</v>
      </c>
      <c r="J193" s="49">
        <v>0</v>
      </c>
      <c r="K193" s="49">
        <v>51114303</v>
      </c>
    </row>
    <row r="194" spans="1:11" s="44" customFormat="1" ht="15" customHeight="1">
      <c r="B194" s="44" t="str">
        <f t="shared" si="4"/>
        <v>531020107</v>
      </c>
      <c r="C194" s="44" t="str">
        <f t="shared" si="5"/>
        <v>Asignaciones del DL N° 3.551, de 1981</v>
      </c>
      <c r="E194" s="46">
        <v>6</v>
      </c>
      <c r="F194" s="47"/>
      <c r="G194" s="48" t="s">
        <v>562</v>
      </c>
      <c r="H194" s="49">
        <v>0</v>
      </c>
      <c r="I194" s="49">
        <v>11913422</v>
      </c>
      <c r="J194" s="49">
        <v>0</v>
      </c>
      <c r="K194" s="49">
        <v>11913422</v>
      </c>
    </row>
    <row r="195" spans="1:11" s="44" customFormat="1" ht="15" customHeight="1">
      <c r="B195" s="44" t="str">
        <f t="shared" si="4"/>
        <v>531020113</v>
      </c>
      <c r="C195" s="44" t="str">
        <f t="shared" si="5"/>
        <v>Asignaciones Compensatorias</v>
      </c>
      <c r="E195" s="46">
        <v>6</v>
      </c>
      <c r="F195" s="47"/>
      <c r="G195" s="48" t="s">
        <v>563</v>
      </c>
      <c r="H195" s="49">
        <v>0</v>
      </c>
      <c r="I195" s="49">
        <v>247433394</v>
      </c>
      <c r="J195" s="49">
        <v>0</v>
      </c>
      <c r="K195" s="49">
        <v>247433394</v>
      </c>
    </row>
    <row r="196" spans="1:11" s="44" customFormat="1" ht="15" customHeight="1">
      <c r="B196" s="44" t="str">
        <f t="shared" si="4"/>
        <v>531020114</v>
      </c>
      <c r="C196" s="44" t="str">
        <f t="shared" si="5"/>
        <v>Asignaciones Sustitutivas</v>
      </c>
      <c r="E196" s="46">
        <v>6</v>
      </c>
      <c r="F196" s="47"/>
      <c r="G196" s="48" t="s">
        <v>564</v>
      </c>
      <c r="H196" s="49">
        <v>0</v>
      </c>
      <c r="I196" s="49">
        <v>580927743</v>
      </c>
      <c r="J196" s="49">
        <v>0</v>
      </c>
      <c r="K196" s="49">
        <v>580927743</v>
      </c>
    </row>
    <row r="197" spans="1:11" s="44" customFormat="1" ht="15" customHeight="1">
      <c r="B197" s="44" t="str">
        <f t="shared" si="4"/>
        <v>531020199</v>
      </c>
      <c r="C197" s="44" t="str">
        <f t="shared" si="5"/>
        <v>Otras Asignaciones</v>
      </c>
      <c r="E197" s="46">
        <v>6</v>
      </c>
      <c r="F197" s="47"/>
      <c r="G197" s="48" t="s">
        <v>565</v>
      </c>
      <c r="H197" s="49">
        <v>0</v>
      </c>
      <c r="I197" s="49">
        <v>116090</v>
      </c>
      <c r="J197" s="49">
        <v>0</v>
      </c>
      <c r="K197" s="49">
        <v>116090</v>
      </c>
    </row>
    <row r="198" spans="1:11" ht="15" customHeight="1">
      <c r="B198" s="4" t="str">
        <f t="shared" si="4"/>
        <v>5310202</v>
      </c>
      <c r="C198" s="4" t="str">
        <f t="shared" si="5"/>
        <v>Aportes del Empleador</v>
      </c>
      <c r="E198" s="45">
        <v>5</v>
      </c>
      <c r="F198" s="22"/>
      <c r="G198" s="23" t="s">
        <v>566</v>
      </c>
      <c r="H198" s="24">
        <v>0</v>
      </c>
      <c r="I198" s="24">
        <v>83579252</v>
      </c>
      <c r="J198" s="24">
        <v>0</v>
      </c>
      <c r="K198" s="24">
        <v>83579252</v>
      </c>
    </row>
    <row r="199" spans="1:11" s="44" customFormat="1" ht="15" customHeight="1">
      <c r="B199" s="44" t="str">
        <f t="shared" si="4"/>
        <v>531020201</v>
      </c>
      <c r="C199" s="44" t="str">
        <f t="shared" si="5"/>
        <v>A Servicios de Bienestar</v>
      </c>
      <c r="E199" s="46">
        <v>6</v>
      </c>
      <c r="F199" s="47"/>
      <c r="G199" s="48" t="s">
        <v>567</v>
      </c>
      <c r="H199" s="49">
        <v>0</v>
      </c>
      <c r="I199" s="49">
        <v>7479450</v>
      </c>
      <c r="J199" s="49">
        <v>0</v>
      </c>
      <c r="K199" s="49">
        <v>7479450</v>
      </c>
    </row>
    <row r="200" spans="1:11" s="44" customFormat="1" ht="15" customHeight="1">
      <c r="B200" s="44" t="str">
        <f t="shared" ref="B200:B263" si="6">IF(E200=1,MID(G200,1,1),IF(E200=2,MID(G200,1,2),IF(E200=3,MID(G200,1,3),IF(E200=4,MID(G200,1,5),IF(E200=5,MID(G200,1,7),MID(G200,1,9))))))</f>
        <v>531020202</v>
      </c>
      <c r="C200" s="44" t="str">
        <f t="shared" ref="C200:C263" si="7">IF(E200=1,MID(G200,3,200),IF(E200=2,MID(G200,4,200),IF(E200=3,MID(G200,5,200),IF(E200=4,MID(G200,7,200),IF(E200=5,MID(G200,9,200),MID(G200,11,200))))))</f>
        <v>Otras Cotizaciones Previsionales</v>
      </c>
      <c r="E200" s="46">
        <v>6</v>
      </c>
      <c r="F200" s="47"/>
      <c r="G200" s="48" t="s">
        <v>568</v>
      </c>
      <c r="H200" s="49">
        <v>0</v>
      </c>
      <c r="I200" s="49">
        <v>61764429</v>
      </c>
      <c r="J200" s="49">
        <v>0</v>
      </c>
      <c r="K200" s="49">
        <v>61764429</v>
      </c>
    </row>
    <row r="201" spans="1:11" s="44" customFormat="1" ht="15" customHeight="1">
      <c r="B201" s="44" t="str">
        <f t="shared" si="6"/>
        <v>531020204</v>
      </c>
      <c r="C201" s="44" t="str">
        <f t="shared" si="7"/>
        <v>Cotización Cuenta Capitalización Individual, del l</v>
      </c>
      <c r="E201" s="46">
        <v>6</v>
      </c>
      <c r="F201" s="47"/>
      <c r="G201" s="48" t="s">
        <v>569</v>
      </c>
      <c r="H201" s="49">
        <v>0</v>
      </c>
      <c r="I201" s="49">
        <v>12901843</v>
      </c>
      <c r="J201" s="49">
        <v>0</v>
      </c>
      <c r="K201" s="49">
        <v>12901843</v>
      </c>
    </row>
    <row r="202" spans="1:11" s="44" customFormat="1" ht="15" customHeight="1">
      <c r="B202" s="44" t="str">
        <f t="shared" si="6"/>
        <v>531020206</v>
      </c>
      <c r="C202" s="44" t="str">
        <f t="shared" si="7"/>
        <v>Cotización Adicional FAPP, del numeral 2 del Artíc</v>
      </c>
      <c r="E202" s="46">
        <v>6</v>
      </c>
      <c r="F202" s="47"/>
      <c r="G202" s="48" t="s">
        <v>570</v>
      </c>
      <c r="H202" s="49">
        <v>0</v>
      </c>
      <c r="I202" s="49">
        <v>1433530</v>
      </c>
      <c r="J202" s="49">
        <v>0</v>
      </c>
      <c r="K202" s="49">
        <v>1433530</v>
      </c>
    </row>
    <row r="203" spans="1:11" ht="15" customHeight="1">
      <c r="B203" s="4" t="str">
        <f t="shared" si="6"/>
        <v>5310204</v>
      </c>
      <c r="C203" s="4" t="str">
        <f t="shared" si="7"/>
        <v>Remuneraciones Variables</v>
      </c>
      <c r="E203" s="45">
        <v>5</v>
      </c>
      <c r="F203" s="22"/>
      <c r="G203" s="23" t="s">
        <v>571</v>
      </c>
      <c r="H203" s="24">
        <v>0</v>
      </c>
      <c r="I203" s="24">
        <v>17645117</v>
      </c>
      <c r="J203" s="24">
        <v>0</v>
      </c>
      <c r="K203" s="24">
        <v>17645117</v>
      </c>
    </row>
    <row r="204" spans="1:11" s="44" customFormat="1" ht="15" customHeight="1">
      <c r="A204" s="44" t="s">
        <v>500</v>
      </c>
      <c r="B204" s="44" t="str">
        <f t="shared" si="6"/>
        <v>531020404</v>
      </c>
      <c r="C204" s="44" t="str">
        <f t="shared" si="7"/>
        <v>Asignación por Desempeño de Funciones Críticas</v>
      </c>
      <c r="E204" s="46">
        <v>6</v>
      </c>
      <c r="F204" s="47"/>
      <c r="G204" s="48" t="s">
        <v>572</v>
      </c>
      <c r="H204" s="49">
        <v>0</v>
      </c>
      <c r="I204" s="49">
        <v>11595724</v>
      </c>
      <c r="J204" s="49">
        <v>0</v>
      </c>
      <c r="K204" s="49">
        <v>11595724</v>
      </c>
    </row>
    <row r="205" spans="1:11" s="44" customFormat="1" ht="15" customHeight="1">
      <c r="B205" s="44" t="str">
        <f t="shared" si="6"/>
        <v>531020405</v>
      </c>
      <c r="C205" s="44" t="str">
        <f t="shared" si="7"/>
        <v>Trabajos Extraordinarios</v>
      </c>
      <c r="E205" s="46">
        <v>6</v>
      </c>
      <c r="F205" s="47"/>
      <c r="G205" s="48" t="s">
        <v>573</v>
      </c>
      <c r="H205" s="49">
        <v>0</v>
      </c>
      <c r="I205" s="49">
        <v>2781884</v>
      </c>
      <c r="J205" s="49">
        <v>0</v>
      </c>
      <c r="K205" s="49">
        <v>2781884</v>
      </c>
    </row>
    <row r="206" spans="1:11" s="44" customFormat="1" ht="16.5" customHeight="1">
      <c r="B206" s="44" t="str">
        <f t="shared" si="6"/>
        <v>531020406</v>
      </c>
      <c r="C206" s="44" t="str">
        <f t="shared" si="7"/>
        <v>Comisiones de Servicios en el País</v>
      </c>
      <c r="E206" s="46">
        <v>6</v>
      </c>
      <c r="F206" s="47"/>
      <c r="G206" s="48" t="s">
        <v>574</v>
      </c>
      <c r="H206" s="49">
        <v>0</v>
      </c>
      <c r="I206" s="49">
        <v>3267509</v>
      </c>
      <c r="J206" s="49">
        <v>0</v>
      </c>
      <c r="K206" s="49">
        <v>3267509</v>
      </c>
    </row>
    <row r="207" spans="1:11" ht="15" customHeight="1">
      <c r="B207" s="4" t="str">
        <f t="shared" si="6"/>
        <v>5310205</v>
      </c>
      <c r="C207" s="4" t="str">
        <f t="shared" si="7"/>
        <v>Aguinaldos y Bonos</v>
      </c>
      <c r="E207" s="45">
        <v>5</v>
      </c>
      <c r="F207" s="22"/>
      <c r="G207" s="23" t="s">
        <v>575</v>
      </c>
      <c r="H207" s="24">
        <v>0</v>
      </c>
      <c r="I207" s="24">
        <v>37401685</v>
      </c>
      <c r="J207" s="24">
        <v>0</v>
      </c>
      <c r="K207" s="24">
        <v>37401685</v>
      </c>
    </row>
    <row r="208" spans="1:11" s="44" customFormat="1" ht="15" customHeight="1">
      <c r="B208" s="44" t="str">
        <f t="shared" si="6"/>
        <v>531020503</v>
      </c>
      <c r="C208" s="44" t="str">
        <f t="shared" si="7"/>
        <v>Bonos Especiales</v>
      </c>
      <c r="E208" s="46">
        <v>6</v>
      </c>
      <c r="F208" s="47"/>
      <c r="G208" s="48" t="s">
        <v>576</v>
      </c>
      <c r="H208" s="49">
        <v>0</v>
      </c>
      <c r="I208" s="49">
        <v>37401685</v>
      </c>
      <c r="J208" s="49">
        <v>0</v>
      </c>
      <c r="K208" s="49">
        <v>37401685</v>
      </c>
    </row>
    <row r="209" spans="1:11" ht="15" customHeight="1">
      <c r="B209" s="4" t="str">
        <f t="shared" si="6"/>
        <v>53103</v>
      </c>
      <c r="C209" s="4" t="str">
        <f t="shared" si="7"/>
        <v>Otras Remuneraciones</v>
      </c>
      <c r="E209" s="45">
        <v>4</v>
      </c>
      <c r="F209" s="22"/>
      <c r="G209" s="23" t="s">
        <v>577</v>
      </c>
      <c r="H209" s="24">
        <v>0</v>
      </c>
      <c r="I209" s="24">
        <v>48912393</v>
      </c>
      <c r="J209" s="24">
        <v>0</v>
      </c>
      <c r="K209" s="24">
        <v>48912393</v>
      </c>
    </row>
    <row r="210" spans="1:11" ht="15" customHeight="1">
      <c r="B210" s="4" t="str">
        <f t="shared" si="6"/>
        <v>5310301</v>
      </c>
      <c r="C210" s="4" t="str">
        <f t="shared" si="7"/>
        <v>Honorarios a Suma Alzada – Personas  Naturales</v>
      </c>
      <c r="E210" s="45">
        <v>5</v>
      </c>
      <c r="F210" s="22"/>
      <c r="G210" s="23" t="s">
        <v>578</v>
      </c>
      <c r="H210" s="24">
        <v>0</v>
      </c>
      <c r="I210" s="24">
        <v>37558312</v>
      </c>
      <c r="J210" s="24">
        <v>0</v>
      </c>
      <c r="K210" s="24">
        <v>37558312</v>
      </c>
    </row>
    <row r="211" spans="1:11" s="44" customFormat="1" ht="15" customHeight="1">
      <c r="A211" s="44" t="s">
        <v>500</v>
      </c>
      <c r="B211" s="44" t="str">
        <f t="shared" si="6"/>
        <v>531030101</v>
      </c>
      <c r="C211" s="44" t="str">
        <f t="shared" si="7"/>
        <v>Honorarios</v>
      </c>
      <c r="E211" s="46">
        <v>6</v>
      </c>
      <c r="F211" s="47"/>
      <c r="G211" s="48" t="s">
        <v>579</v>
      </c>
      <c r="H211" s="49">
        <v>0</v>
      </c>
      <c r="I211" s="49">
        <v>37558312</v>
      </c>
      <c r="J211" s="49">
        <v>0</v>
      </c>
      <c r="K211" s="49">
        <v>37558312</v>
      </c>
    </row>
    <row r="212" spans="1:11" s="44" customFormat="1" ht="15" customHeight="1">
      <c r="A212" s="44" t="s">
        <v>500</v>
      </c>
      <c r="B212" s="44" t="str">
        <f t="shared" si="6"/>
        <v>5310305</v>
      </c>
      <c r="C212" s="44" t="str">
        <f t="shared" si="7"/>
        <v>Suplencias y Reemplazos</v>
      </c>
      <c r="E212" s="46">
        <v>5</v>
      </c>
      <c r="F212" s="47"/>
      <c r="G212" s="48" t="s">
        <v>580</v>
      </c>
      <c r="H212" s="49">
        <v>0</v>
      </c>
      <c r="I212" s="49">
        <v>11354081</v>
      </c>
      <c r="J212" s="49">
        <v>0</v>
      </c>
      <c r="K212" s="49">
        <v>11354081</v>
      </c>
    </row>
    <row r="213" spans="1:11" ht="15" customHeight="1">
      <c r="B213" s="4" t="str">
        <f t="shared" si="6"/>
        <v>532</v>
      </c>
      <c r="C213" s="4" t="str">
        <f t="shared" si="7"/>
        <v>Bienes y Servicios de Consumo</v>
      </c>
      <c r="E213" s="45">
        <v>3</v>
      </c>
      <c r="F213" s="22"/>
      <c r="G213" s="23" t="s">
        <v>581</v>
      </c>
      <c r="H213" s="24">
        <v>0</v>
      </c>
      <c r="I213" s="24">
        <v>601959547</v>
      </c>
      <c r="J213" s="24">
        <v>0</v>
      </c>
      <c r="K213" s="24">
        <v>601959547</v>
      </c>
    </row>
    <row r="214" spans="1:11" ht="15" customHeight="1">
      <c r="B214" s="4" t="str">
        <f t="shared" si="6"/>
        <v>53204</v>
      </c>
      <c r="C214" s="4" t="str">
        <f t="shared" si="7"/>
        <v>Materiales de Uso o Consumo</v>
      </c>
      <c r="E214" s="45">
        <v>4</v>
      </c>
      <c r="F214" s="22"/>
      <c r="G214" s="23" t="s">
        <v>582</v>
      </c>
      <c r="H214" s="24">
        <v>0</v>
      </c>
      <c r="I214" s="24">
        <v>251190</v>
      </c>
      <c r="J214" s="24">
        <v>0</v>
      </c>
      <c r="K214" s="24">
        <v>251190</v>
      </c>
    </row>
    <row r="215" spans="1:11" s="44" customFormat="1" ht="15" customHeight="1">
      <c r="A215" s="44" t="s">
        <v>500</v>
      </c>
      <c r="B215" s="44" t="str">
        <f t="shared" si="6"/>
        <v>5320499</v>
      </c>
      <c r="C215" s="44" t="str">
        <f t="shared" si="7"/>
        <v>Otros Materiales de Uso o Consumo</v>
      </c>
      <c r="E215" s="46">
        <v>5</v>
      </c>
      <c r="F215" s="47"/>
      <c r="G215" s="48" t="s">
        <v>583</v>
      </c>
      <c r="H215" s="49">
        <v>0</v>
      </c>
      <c r="I215" s="49">
        <v>251190</v>
      </c>
      <c r="J215" s="49">
        <v>0</v>
      </c>
      <c r="K215" s="49">
        <v>251190</v>
      </c>
    </row>
    <row r="216" spans="1:11" ht="15" customHeight="1">
      <c r="A216" s="4" t="s">
        <v>500</v>
      </c>
      <c r="B216" s="4" t="str">
        <f t="shared" si="6"/>
        <v>53205</v>
      </c>
      <c r="C216" s="4" t="str">
        <f t="shared" si="7"/>
        <v>Servicios Básicos</v>
      </c>
      <c r="E216" s="45">
        <v>4</v>
      </c>
      <c r="F216" s="22"/>
      <c r="G216" s="23" t="s">
        <v>584</v>
      </c>
      <c r="H216" s="24">
        <v>0</v>
      </c>
      <c r="I216" s="24">
        <v>24536491</v>
      </c>
      <c r="J216" s="24">
        <v>0</v>
      </c>
      <c r="K216" s="24">
        <v>24536491</v>
      </c>
    </row>
    <row r="217" spans="1:11" s="44" customFormat="1" ht="15" customHeight="1">
      <c r="A217" s="44" t="s">
        <v>500</v>
      </c>
      <c r="B217" s="44" t="str">
        <f t="shared" si="6"/>
        <v>5320501</v>
      </c>
      <c r="C217" s="44" t="str">
        <f t="shared" si="7"/>
        <v>Electricidad</v>
      </c>
      <c r="E217" s="46">
        <v>5</v>
      </c>
      <c r="F217" s="47"/>
      <c r="G217" s="48" t="s">
        <v>585</v>
      </c>
      <c r="H217" s="49">
        <v>0</v>
      </c>
      <c r="I217" s="49">
        <v>21700332</v>
      </c>
      <c r="J217" s="49">
        <v>0</v>
      </c>
      <c r="K217" s="49">
        <v>21700332</v>
      </c>
    </row>
    <row r="218" spans="1:11" s="44" customFormat="1" ht="15" customHeight="1">
      <c r="A218" s="44" t="s">
        <v>500</v>
      </c>
      <c r="B218" s="44" t="str">
        <f t="shared" si="6"/>
        <v>5320502</v>
      </c>
      <c r="C218" s="44" t="str">
        <f t="shared" si="7"/>
        <v>Agua</v>
      </c>
      <c r="E218" s="46">
        <v>5</v>
      </c>
      <c r="F218" s="47"/>
      <c r="G218" s="48" t="s">
        <v>586</v>
      </c>
      <c r="H218" s="49">
        <v>0</v>
      </c>
      <c r="I218" s="49">
        <v>1431066</v>
      </c>
      <c r="J218" s="49">
        <v>0</v>
      </c>
      <c r="K218" s="49">
        <v>1431066</v>
      </c>
    </row>
    <row r="219" spans="1:11" s="44" customFormat="1" ht="15" customHeight="1">
      <c r="B219" s="44" t="str">
        <f t="shared" si="6"/>
        <v>5320503</v>
      </c>
      <c r="C219" s="44" t="str">
        <f t="shared" si="7"/>
        <v>Gas</v>
      </c>
      <c r="E219" s="46">
        <v>5</v>
      </c>
      <c r="F219" s="47"/>
      <c r="G219" s="48" t="s">
        <v>587</v>
      </c>
      <c r="H219" s="49">
        <v>0</v>
      </c>
      <c r="I219" s="49">
        <v>459300</v>
      </c>
      <c r="J219" s="49">
        <v>0</v>
      </c>
      <c r="K219" s="49">
        <v>459300</v>
      </c>
    </row>
    <row r="220" spans="1:11" s="44" customFormat="1" ht="15" customHeight="1">
      <c r="B220" s="44" t="str">
        <f t="shared" si="6"/>
        <v>5320504</v>
      </c>
      <c r="C220" s="44" t="str">
        <f t="shared" si="7"/>
        <v>Correo</v>
      </c>
      <c r="E220" s="46">
        <v>5</v>
      </c>
      <c r="F220" s="47"/>
      <c r="G220" s="48" t="s">
        <v>588</v>
      </c>
      <c r="H220" s="49">
        <v>0</v>
      </c>
      <c r="I220" s="49">
        <v>124602</v>
      </c>
      <c r="J220" s="49">
        <v>0</v>
      </c>
      <c r="K220" s="49">
        <v>124602</v>
      </c>
    </row>
    <row r="221" spans="1:11" s="44" customFormat="1" ht="15" customHeight="1">
      <c r="B221" s="44" t="str">
        <f t="shared" si="6"/>
        <v>5320505</v>
      </c>
      <c r="C221" s="44" t="str">
        <f t="shared" si="7"/>
        <v>Telefonía Fija</v>
      </c>
      <c r="E221" s="46">
        <v>5</v>
      </c>
      <c r="F221" s="47"/>
      <c r="G221" s="48" t="s">
        <v>589</v>
      </c>
      <c r="H221" s="49">
        <v>0</v>
      </c>
      <c r="I221" s="49">
        <v>144192</v>
      </c>
      <c r="J221" s="49">
        <v>0</v>
      </c>
      <c r="K221" s="49">
        <v>144192</v>
      </c>
    </row>
    <row r="222" spans="1:11" s="44" customFormat="1" ht="15" customHeight="1">
      <c r="B222" s="44" t="str">
        <f t="shared" si="6"/>
        <v>5320506</v>
      </c>
      <c r="C222" s="44" t="str">
        <f t="shared" si="7"/>
        <v>Telefonía Celular</v>
      </c>
      <c r="E222" s="46">
        <v>5</v>
      </c>
      <c r="F222" s="47"/>
      <c r="G222" s="48" t="s">
        <v>590</v>
      </c>
      <c r="H222" s="49">
        <v>0</v>
      </c>
      <c r="I222" s="49">
        <v>676999</v>
      </c>
      <c r="J222" s="49">
        <v>0</v>
      </c>
      <c r="K222" s="49">
        <v>676999</v>
      </c>
    </row>
    <row r="223" spans="1:11" ht="15" customHeight="1">
      <c r="B223" s="4" t="str">
        <f t="shared" si="6"/>
        <v>53206</v>
      </c>
      <c r="C223" s="4" t="str">
        <f t="shared" si="7"/>
        <v>Mantenimiento y Reparaciones Menores</v>
      </c>
      <c r="E223" s="45">
        <v>4</v>
      </c>
      <c r="F223" s="22"/>
      <c r="G223" s="23" t="s">
        <v>591</v>
      </c>
      <c r="H223" s="24">
        <v>0</v>
      </c>
      <c r="I223" s="24">
        <v>93685387</v>
      </c>
      <c r="J223" s="24">
        <v>0</v>
      </c>
      <c r="K223" s="24">
        <v>93685387</v>
      </c>
    </row>
    <row r="224" spans="1:11" s="44" customFormat="1" ht="15" customHeight="1">
      <c r="B224" s="44" t="str">
        <f t="shared" si="6"/>
        <v>5320601</v>
      </c>
      <c r="C224" s="44" t="str">
        <f t="shared" si="7"/>
        <v>Mantenimiento y Reparación de Edificaciones</v>
      </c>
      <c r="E224" s="46">
        <v>5</v>
      </c>
      <c r="F224" s="47"/>
      <c r="G224" s="48" t="s">
        <v>592</v>
      </c>
      <c r="H224" s="49">
        <v>0</v>
      </c>
      <c r="I224" s="49">
        <v>89975445</v>
      </c>
      <c r="J224" s="49">
        <v>0</v>
      </c>
      <c r="K224" s="49">
        <v>89975445</v>
      </c>
    </row>
    <row r="225" spans="1:11" s="44" customFormat="1" ht="15" customHeight="1">
      <c r="B225" s="44" t="str">
        <f t="shared" si="6"/>
        <v>5320602</v>
      </c>
      <c r="C225" s="44" t="str">
        <f t="shared" si="7"/>
        <v>Mantenimiento y Reparación de Vehículos</v>
      </c>
      <c r="E225" s="46">
        <v>5</v>
      </c>
      <c r="F225" s="47"/>
      <c r="G225" s="48" t="s">
        <v>593</v>
      </c>
      <c r="H225" s="49">
        <v>0</v>
      </c>
      <c r="I225" s="49">
        <v>709944</v>
      </c>
      <c r="J225" s="49">
        <v>0</v>
      </c>
      <c r="K225" s="49">
        <v>709944</v>
      </c>
    </row>
    <row r="226" spans="1:11" s="44" customFormat="1" ht="15" customHeight="1">
      <c r="B226" s="44" t="str">
        <f t="shared" si="6"/>
        <v>5320607</v>
      </c>
      <c r="C226" s="44" t="str">
        <f t="shared" si="7"/>
        <v>Mantenimiento y Reparación de Equipos Informáticos</v>
      </c>
      <c r="E226" s="46">
        <v>5</v>
      </c>
      <c r="F226" s="47"/>
      <c r="G226" s="48" t="s">
        <v>594</v>
      </c>
      <c r="H226" s="49">
        <v>0</v>
      </c>
      <c r="I226" s="49">
        <v>2999998</v>
      </c>
      <c r="J226" s="49">
        <v>0</v>
      </c>
      <c r="K226" s="49">
        <v>2999998</v>
      </c>
    </row>
    <row r="227" spans="1:11" ht="15" customHeight="1">
      <c r="B227" s="4" t="str">
        <f t="shared" si="6"/>
        <v>53207</v>
      </c>
      <c r="C227" s="4" t="str">
        <f t="shared" si="7"/>
        <v>Publicidad y Difusión</v>
      </c>
      <c r="E227" s="45">
        <v>4</v>
      </c>
      <c r="F227" s="22"/>
      <c r="G227" s="23" t="s">
        <v>595</v>
      </c>
      <c r="H227" s="24">
        <v>0</v>
      </c>
      <c r="I227" s="24">
        <v>1245146</v>
      </c>
      <c r="J227" s="24">
        <v>0</v>
      </c>
      <c r="K227" s="24">
        <v>1245146</v>
      </c>
    </row>
    <row r="228" spans="1:11" s="44" customFormat="1" ht="15" customHeight="1">
      <c r="B228" s="44" t="str">
        <f t="shared" si="6"/>
        <v>5320701</v>
      </c>
      <c r="C228" s="44" t="str">
        <f t="shared" si="7"/>
        <v>Servicios de Publicidad</v>
      </c>
      <c r="E228" s="46">
        <v>5</v>
      </c>
      <c r="F228" s="47"/>
      <c r="G228" s="48" t="s">
        <v>596</v>
      </c>
      <c r="H228" s="49">
        <v>0</v>
      </c>
      <c r="I228" s="49">
        <v>1245146</v>
      </c>
      <c r="J228" s="49">
        <v>0</v>
      </c>
      <c r="K228" s="49">
        <v>1245146</v>
      </c>
    </row>
    <row r="229" spans="1:11" ht="15" customHeight="1">
      <c r="B229" s="4" t="str">
        <f t="shared" si="6"/>
        <v>53208</v>
      </c>
      <c r="C229" s="4" t="str">
        <f t="shared" si="7"/>
        <v>Servicios Generales</v>
      </c>
      <c r="E229" s="45">
        <v>4</v>
      </c>
      <c r="F229" s="22"/>
      <c r="G229" s="23" t="s">
        <v>597</v>
      </c>
      <c r="H229" s="24">
        <v>0</v>
      </c>
      <c r="I229" s="24">
        <v>95497429</v>
      </c>
      <c r="J229" s="24">
        <v>0</v>
      </c>
      <c r="K229" s="24">
        <v>95497429</v>
      </c>
    </row>
    <row r="230" spans="1:11" s="44" customFormat="1" ht="15" customHeight="1">
      <c r="B230" s="44" t="str">
        <f t="shared" si="6"/>
        <v>5320801</v>
      </c>
      <c r="C230" s="44" t="str">
        <f t="shared" si="7"/>
        <v>Servicios de Aseo</v>
      </c>
      <c r="E230" s="46">
        <v>5</v>
      </c>
      <c r="F230" s="47"/>
      <c r="G230" s="48" t="s">
        <v>598</v>
      </c>
      <c r="H230" s="49">
        <v>0</v>
      </c>
      <c r="I230" s="49">
        <v>45083595</v>
      </c>
      <c r="J230" s="49">
        <v>0</v>
      </c>
      <c r="K230" s="49">
        <v>45083595</v>
      </c>
    </row>
    <row r="231" spans="1:11" s="44" customFormat="1" ht="15" customHeight="1">
      <c r="B231" s="44" t="str">
        <f t="shared" si="6"/>
        <v>5320802</v>
      </c>
      <c r="C231" s="44" t="str">
        <f t="shared" si="7"/>
        <v>Servicios de Vigilancia</v>
      </c>
      <c r="E231" s="46">
        <v>5</v>
      </c>
      <c r="F231" s="47"/>
      <c r="G231" s="48" t="s">
        <v>599</v>
      </c>
      <c r="H231" s="49">
        <v>0</v>
      </c>
      <c r="I231" s="49">
        <v>22185796</v>
      </c>
      <c r="J231" s="49">
        <v>0</v>
      </c>
      <c r="K231" s="49">
        <v>22185796</v>
      </c>
    </row>
    <row r="232" spans="1:11" s="44" customFormat="1" ht="15" customHeight="1">
      <c r="B232" s="44" t="str">
        <f t="shared" si="6"/>
        <v>5320807</v>
      </c>
      <c r="C232" s="44" t="str">
        <f t="shared" si="7"/>
        <v>Pasajes, Fletes y Bodegajes</v>
      </c>
      <c r="E232" s="46">
        <v>5</v>
      </c>
      <c r="F232" s="47"/>
      <c r="G232" s="48" t="s">
        <v>600</v>
      </c>
      <c r="H232" s="49">
        <v>0</v>
      </c>
      <c r="I232" s="49">
        <v>10114271</v>
      </c>
      <c r="J232" s="49">
        <v>0</v>
      </c>
      <c r="K232" s="49">
        <v>10114271</v>
      </c>
    </row>
    <row r="233" spans="1:11" s="44" customFormat="1" ht="15" customHeight="1">
      <c r="A233" s="44" t="s">
        <v>500</v>
      </c>
      <c r="B233" s="44" t="str">
        <f t="shared" si="6"/>
        <v>5320808</v>
      </c>
      <c r="C233" s="44" t="str">
        <f t="shared" si="7"/>
        <v>Salas Cunas y/o Jardines Infantiles</v>
      </c>
      <c r="E233" s="46">
        <v>5</v>
      </c>
      <c r="F233" s="47"/>
      <c r="G233" s="48" t="s">
        <v>601</v>
      </c>
      <c r="H233" s="49">
        <v>0</v>
      </c>
      <c r="I233" s="49">
        <v>3380000</v>
      </c>
      <c r="J233" s="49">
        <v>0</v>
      </c>
      <c r="K233" s="49">
        <v>3380000</v>
      </c>
    </row>
    <row r="234" spans="1:11" ht="15" customHeight="1">
      <c r="B234" s="4" t="str">
        <f t="shared" si="6"/>
        <v>5320899</v>
      </c>
      <c r="C234" s="4" t="str">
        <f t="shared" si="7"/>
        <v>Otros Servicios Generales</v>
      </c>
      <c r="E234" s="45">
        <v>5</v>
      </c>
      <c r="F234" s="22"/>
      <c r="G234" s="23" t="s">
        <v>602</v>
      </c>
      <c r="H234" s="24">
        <v>0</v>
      </c>
      <c r="I234" s="24">
        <v>14733767</v>
      </c>
      <c r="J234" s="24">
        <v>0</v>
      </c>
      <c r="K234" s="24">
        <v>14733767</v>
      </c>
    </row>
    <row r="235" spans="1:11" s="44" customFormat="1" ht="15" customHeight="1">
      <c r="B235" s="44" t="str">
        <f t="shared" si="6"/>
        <v>532089902</v>
      </c>
      <c r="C235" s="44" t="str">
        <f t="shared" si="7"/>
        <v>Otros</v>
      </c>
      <c r="E235" s="46">
        <v>6</v>
      </c>
      <c r="F235" s="47"/>
      <c r="G235" s="48" t="s">
        <v>603</v>
      </c>
      <c r="H235" s="49">
        <v>0</v>
      </c>
      <c r="I235" s="49">
        <v>14733767</v>
      </c>
      <c r="J235" s="49">
        <v>0</v>
      </c>
      <c r="K235" s="49">
        <v>14733767</v>
      </c>
    </row>
    <row r="236" spans="1:11" ht="15" customHeight="1">
      <c r="A236" s="4" t="s">
        <v>500</v>
      </c>
      <c r="B236" s="4" t="str">
        <f t="shared" si="6"/>
        <v>53209</v>
      </c>
      <c r="C236" s="4" t="str">
        <f t="shared" si="7"/>
        <v>Arriendos</v>
      </c>
      <c r="E236" s="45">
        <v>4</v>
      </c>
      <c r="F236" s="22"/>
      <c r="G236" s="23" t="s">
        <v>604</v>
      </c>
      <c r="H236" s="24">
        <v>0</v>
      </c>
      <c r="I236" s="24">
        <v>117787693</v>
      </c>
      <c r="J236" s="24">
        <v>0</v>
      </c>
      <c r="K236" s="24">
        <v>117787693</v>
      </c>
    </row>
    <row r="237" spans="1:11" s="44" customFormat="1" ht="15" customHeight="1">
      <c r="B237" s="44" t="str">
        <f t="shared" si="6"/>
        <v>5320901</v>
      </c>
      <c r="C237" s="44" t="str">
        <f t="shared" si="7"/>
        <v>Arriendo de Terrenos</v>
      </c>
      <c r="E237" s="46">
        <v>5</v>
      </c>
      <c r="F237" s="47"/>
      <c r="G237" s="48" t="s">
        <v>605</v>
      </c>
      <c r="H237" s="49">
        <v>0</v>
      </c>
      <c r="I237" s="49">
        <v>981321</v>
      </c>
      <c r="J237" s="49">
        <v>0</v>
      </c>
      <c r="K237" s="49">
        <v>981321</v>
      </c>
    </row>
    <row r="238" spans="1:11" s="44" customFormat="1" ht="15" customHeight="1">
      <c r="B238" s="44" t="str">
        <f t="shared" si="6"/>
        <v>5320902</v>
      </c>
      <c r="C238" s="44" t="str">
        <f t="shared" si="7"/>
        <v>Arriendo de Edificios</v>
      </c>
      <c r="E238" s="46">
        <v>5</v>
      </c>
      <c r="F238" s="47"/>
      <c r="G238" s="48" t="s">
        <v>606</v>
      </c>
      <c r="H238" s="49">
        <v>0</v>
      </c>
      <c r="I238" s="49">
        <v>109300700</v>
      </c>
      <c r="J238" s="49">
        <v>0</v>
      </c>
      <c r="K238" s="49">
        <v>109300700</v>
      </c>
    </row>
    <row r="239" spans="1:11" s="44" customFormat="1" ht="15" customHeight="1">
      <c r="B239" s="44" t="str">
        <f t="shared" si="6"/>
        <v>5320905</v>
      </c>
      <c r="C239" s="44" t="str">
        <f t="shared" si="7"/>
        <v>Arriendo de Máquinas y Equipos</v>
      </c>
      <c r="E239" s="46">
        <v>5</v>
      </c>
      <c r="F239" s="47"/>
      <c r="G239" s="48" t="s">
        <v>607</v>
      </c>
      <c r="H239" s="49">
        <v>0</v>
      </c>
      <c r="I239" s="49">
        <v>2411332</v>
      </c>
      <c r="J239" s="49">
        <v>0</v>
      </c>
      <c r="K239" s="49">
        <v>2411332</v>
      </c>
    </row>
    <row r="240" spans="1:11" s="44" customFormat="1" ht="15" customHeight="1">
      <c r="A240" s="44" t="s">
        <v>500</v>
      </c>
      <c r="B240" s="44" t="str">
        <f t="shared" si="6"/>
        <v>5320906</v>
      </c>
      <c r="C240" s="44" t="str">
        <f t="shared" si="7"/>
        <v>Arriendo de Equipos Informáticos</v>
      </c>
      <c r="E240" s="46">
        <v>5</v>
      </c>
      <c r="F240" s="47"/>
      <c r="G240" s="48" t="s">
        <v>608</v>
      </c>
      <c r="H240" s="49">
        <v>0</v>
      </c>
      <c r="I240" s="49">
        <v>4555627</v>
      </c>
      <c r="J240" s="49">
        <v>0</v>
      </c>
      <c r="K240" s="49">
        <v>4555627</v>
      </c>
    </row>
    <row r="241" spans="1:11" s="44" customFormat="1" ht="15" customHeight="1">
      <c r="B241" s="44" t="str">
        <f t="shared" si="6"/>
        <v>5320999</v>
      </c>
      <c r="C241" s="44" t="str">
        <f t="shared" si="7"/>
        <v>Otros Arriendos</v>
      </c>
      <c r="E241" s="46">
        <v>5</v>
      </c>
      <c r="F241" s="47"/>
      <c r="G241" s="48" t="s">
        <v>609</v>
      </c>
      <c r="H241" s="49">
        <v>0</v>
      </c>
      <c r="I241" s="49">
        <v>538713</v>
      </c>
      <c r="J241" s="49">
        <v>0</v>
      </c>
      <c r="K241" s="49">
        <v>538713</v>
      </c>
    </row>
    <row r="242" spans="1:11" ht="15" customHeight="1">
      <c r="B242" s="4" t="str">
        <f t="shared" si="6"/>
        <v>53211</v>
      </c>
      <c r="C242" s="4" t="str">
        <f t="shared" si="7"/>
        <v>Servicios Técnicos y Profesionales</v>
      </c>
      <c r="E242" s="45">
        <v>4</v>
      </c>
      <c r="F242" s="22"/>
      <c r="G242" s="23" t="s">
        <v>610</v>
      </c>
      <c r="H242" s="24">
        <v>0</v>
      </c>
      <c r="I242" s="24">
        <v>268297091</v>
      </c>
      <c r="J242" s="24">
        <v>0</v>
      </c>
      <c r="K242" s="24">
        <v>268297091</v>
      </c>
    </row>
    <row r="243" spans="1:11" s="44" customFormat="1" ht="13.5" customHeight="1">
      <c r="A243" s="44" t="s">
        <v>500</v>
      </c>
      <c r="B243" s="44" t="str">
        <f t="shared" si="6"/>
        <v>5321103</v>
      </c>
      <c r="C243" s="44" t="str">
        <f t="shared" si="7"/>
        <v>Servicios Informáticos</v>
      </c>
      <c r="E243" s="46">
        <v>5</v>
      </c>
      <c r="F243" s="47"/>
      <c r="G243" s="48" t="s">
        <v>611</v>
      </c>
      <c r="H243" s="49">
        <v>0</v>
      </c>
      <c r="I243" s="49">
        <v>49695298</v>
      </c>
      <c r="J243" s="49">
        <v>0</v>
      </c>
      <c r="K243" s="49">
        <v>49695298</v>
      </c>
    </row>
    <row r="244" spans="1:11" s="44" customFormat="1" ht="13.5" customHeight="1">
      <c r="B244" s="44" t="str">
        <f t="shared" si="6"/>
        <v>5321199</v>
      </c>
      <c r="C244" s="44" t="str">
        <f t="shared" si="7"/>
        <v>Otros Servicios Técnicos y Profesionales</v>
      </c>
      <c r="E244" s="46">
        <v>5</v>
      </c>
      <c r="F244" s="47"/>
      <c r="G244" s="48" t="s">
        <v>612</v>
      </c>
      <c r="H244" s="49">
        <v>0</v>
      </c>
      <c r="I244" s="49">
        <v>218601793</v>
      </c>
      <c r="J244" s="49">
        <v>0</v>
      </c>
      <c r="K244" s="49">
        <v>218601793</v>
      </c>
    </row>
    <row r="245" spans="1:11" ht="13.5" customHeight="1">
      <c r="B245" s="4" t="str">
        <f t="shared" si="6"/>
        <v>53212</v>
      </c>
      <c r="C245" s="4" t="str">
        <f t="shared" si="7"/>
        <v>Otros Gastos en Bienes y Servicios de Consumo</v>
      </c>
      <c r="E245" s="45">
        <v>4</v>
      </c>
      <c r="F245" s="22"/>
      <c r="G245" s="23" t="s">
        <v>613</v>
      </c>
      <c r="H245" s="24">
        <v>0</v>
      </c>
      <c r="I245" s="24">
        <v>659120</v>
      </c>
      <c r="J245" s="24">
        <v>0</v>
      </c>
      <c r="K245" s="24">
        <v>659120</v>
      </c>
    </row>
    <row r="246" spans="1:11" s="44" customFormat="1" ht="15" customHeight="1">
      <c r="B246" s="44" t="str">
        <f t="shared" si="6"/>
        <v>5321202</v>
      </c>
      <c r="C246" s="44" t="str">
        <f t="shared" si="7"/>
        <v>Gastos Menores</v>
      </c>
      <c r="E246" s="46">
        <v>5</v>
      </c>
      <c r="F246" s="47"/>
      <c r="G246" s="48" t="s">
        <v>614</v>
      </c>
      <c r="H246" s="49">
        <v>0</v>
      </c>
      <c r="I246" s="49">
        <v>449867</v>
      </c>
      <c r="J246" s="49">
        <v>0</v>
      </c>
      <c r="K246" s="49">
        <v>449867</v>
      </c>
    </row>
    <row r="247" spans="1:11" s="44" customFormat="1" ht="15" customHeight="1">
      <c r="B247" s="44" t="str">
        <f t="shared" si="6"/>
        <v>5321205</v>
      </c>
      <c r="C247" s="44" t="str">
        <f t="shared" si="7"/>
        <v>Derechos y Tasas</v>
      </c>
      <c r="E247" s="46">
        <v>5</v>
      </c>
      <c r="F247" s="47"/>
      <c r="G247" s="48" t="s">
        <v>615</v>
      </c>
      <c r="H247" s="49">
        <v>0</v>
      </c>
      <c r="I247" s="49">
        <v>209253</v>
      </c>
      <c r="J247" s="49">
        <v>0</v>
      </c>
      <c r="K247" s="49">
        <v>209253</v>
      </c>
    </row>
    <row r="248" spans="1:11" ht="15" customHeight="1">
      <c r="B248" s="4" t="str">
        <f t="shared" si="6"/>
        <v>54</v>
      </c>
      <c r="C248" s="4" t="str">
        <f t="shared" si="7"/>
        <v>Transferencias Otorgadas</v>
      </c>
      <c r="E248" s="45">
        <v>2</v>
      </c>
      <c r="F248" s="22"/>
      <c r="G248" s="23" t="s">
        <v>616</v>
      </c>
      <c r="H248" s="24">
        <v>0</v>
      </c>
      <c r="I248" s="24">
        <v>4601504795</v>
      </c>
      <c r="J248" s="24">
        <v>0</v>
      </c>
      <c r="K248" s="24">
        <v>4601504795</v>
      </c>
    </row>
    <row r="249" spans="1:11" ht="15" customHeight="1">
      <c r="B249" s="4" t="str">
        <f t="shared" si="6"/>
        <v>541</v>
      </c>
      <c r="C249" s="4" t="str">
        <f t="shared" si="7"/>
        <v>Transferencias Corrientes</v>
      </c>
      <c r="E249" s="45">
        <v>3</v>
      </c>
      <c r="F249" s="22"/>
      <c r="G249" s="23" t="s">
        <v>617</v>
      </c>
      <c r="H249" s="24">
        <v>0</v>
      </c>
      <c r="I249" s="24">
        <v>4601504795</v>
      </c>
      <c r="J249" s="24">
        <v>0</v>
      </c>
      <c r="K249" s="24">
        <v>4601504795</v>
      </c>
    </row>
    <row r="250" spans="1:11" ht="15" customHeight="1">
      <c r="B250" s="4" t="str">
        <f t="shared" si="6"/>
        <v>54101</v>
      </c>
      <c r="C250" s="4" t="str">
        <f t="shared" si="7"/>
        <v>Transferencias Corrientes al Sector Privado</v>
      </c>
      <c r="E250" s="45">
        <v>4</v>
      </c>
      <c r="F250" s="22"/>
      <c r="G250" s="23" t="s">
        <v>618</v>
      </c>
      <c r="H250" s="24">
        <v>0</v>
      </c>
      <c r="I250" s="24">
        <v>3589838113</v>
      </c>
      <c r="J250" s="24">
        <v>0</v>
      </c>
      <c r="K250" s="24">
        <v>3589838113</v>
      </c>
    </row>
    <row r="251" spans="1:11" ht="15" customHeight="1">
      <c r="B251" s="4" t="str">
        <f t="shared" si="6"/>
        <v>5410114</v>
      </c>
      <c r="C251" s="4" t="str">
        <f t="shared" si="7"/>
        <v>Subsidio Al Empleo , Ley N°20.338</v>
      </c>
      <c r="E251" s="45">
        <v>5</v>
      </c>
      <c r="F251" s="22"/>
      <c r="G251" s="23" t="s">
        <v>619</v>
      </c>
      <c r="H251" s="24">
        <v>0</v>
      </c>
      <c r="I251" s="24">
        <v>2054428518</v>
      </c>
      <c r="J251" s="24">
        <v>0</v>
      </c>
      <c r="K251" s="24">
        <v>2054428518</v>
      </c>
    </row>
    <row r="252" spans="1:11" s="44" customFormat="1" ht="15" customHeight="1">
      <c r="B252" s="44" t="str">
        <f t="shared" si="6"/>
        <v>541011401</v>
      </c>
      <c r="C252" s="44" t="str">
        <f t="shared" si="7"/>
        <v>SUBSIDIO AL EMPLEO LEY 20.338 PAGO MENSUAL SUBSIDI</v>
      </c>
      <c r="E252" s="46">
        <v>6</v>
      </c>
      <c r="F252" s="47"/>
      <c r="G252" s="48" t="s">
        <v>620</v>
      </c>
      <c r="H252" s="49">
        <v>0</v>
      </c>
      <c r="I252" s="49">
        <v>1505337402</v>
      </c>
      <c r="J252" s="49">
        <v>0</v>
      </c>
      <c r="K252" s="49">
        <v>1505337402</v>
      </c>
    </row>
    <row r="253" spans="1:11" s="44" customFormat="1" ht="15" customHeight="1">
      <c r="B253" s="44" t="str">
        <f t="shared" si="6"/>
        <v>541011402</v>
      </c>
      <c r="C253" s="44" t="str">
        <f t="shared" si="7"/>
        <v>SUBSIDIO AL EMPLEO LEY 20.338 PAGO MENSUAL SUBSIDI</v>
      </c>
      <c r="E253" s="46">
        <v>6</v>
      </c>
      <c r="F253" s="47"/>
      <c r="G253" s="48" t="s">
        <v>621</v>
      </c>
      <c r="H253" s="49">
        <v>0</v>
      </c>
      <c r="I253" s="49">
        <v>545484487</v>
      </c>
      <c r="J253" s="49">
        <v>0</v>
      </c>
      <c r="K253" s="49">
        <v>545484487</v>
      </c>
    </row>
    <row r="254" spans="1:11" s="44" customFormat="1" ht="15" customHeight="1">
      <c r="A254" s="44" t="s">
        <v>500</v>
      </c>
      <c r="B254" s="44" t="str">
        <f t="shared" si="6"/>
        <v>541011403</v>
      </c>
      <c r="C254" s="44" t="str">
        <f t="shared" si="7"/>
        <v>SUBSIDIO AL EMPLEO LEY 20.338 PAGO MENSUAL APELACI</v>
      </c>
      <c r="E254" s="46">
        <v>6</v>
      </c>
      <c r="F254" s="47"/>
      <c r="G254" s="48" t="s">
        <v>622</v>
      </c>
      <c r="H254" s="49">
        <v>0</v>
      </c>
      <c r="I254" s="49">
        <v>3147288</v>
      </c>
      <c r="J254" s="49">
        <v>0</v>
      </c>
      <c r="K254" s="49">
        <v>3147288</v>
      </c>
    </row>
    <row r="255" spans="1:11" s="44" customFormat="1" ht="15" customHeight="1">
      <c r="B255" s="44" t="str">
        <f t="shared" si="6"/>
        <v>541011404</v>
      </c>
      <c r="C255" s="44" t="str">
        <f t="shared" si="7"/>
        <v>SUBSIDIO AL EMPLEO LEY 20.338 PAGO MENSUAL APELACI</v>
      </c>
      <c r="E255" s="46">
        <v>6</v>
      </c>
      <c r="F255" s="47"/>
      <c r="G255" s="48" t="s">
        <v>623</v>
      </c>
      <c r="H255" s="49">
        <v>0</v>
      </c>
      <c r="I255" s="49">
        <v>459341</v>
      </c>
      <c r="J255" s="49">
        <v>0</v>
      </c>
      <c r="K255" s="49">
        <v>459341</v>
      </c>
    </row>
    <row r="256" spans="1:11" ht="15" customHeight="1">
      <c r="B256" s="4" t="str">
        <f t="shared" si="6"/>
        <v>5410121</v>
      </c>
      <c r="C256" s="4" t="str">
        <f t="shared" si="7"/>
        <v>Subsidio Empleo Mujer</v>
      </c>
      <c r="E256" s="45">
        <v>5</v>
      </c>
      <c r="F256" s="22"/>
      <c r="G256" s="23" t="s">
        <v>624</v>
      </c>
      <c r="H256" s="24">
        <v>0</v>
      </c>
      <c r="I256" s="24">
        <v>1535409595</v>
      </c>
      <c r="J256" s="24">
        <v>0</v>
      </c>
      <c r="K256" s="24">
        <v>1535409595</v>
      </c>
    </row>
    <row r="257" spans="1:11" s="44" customFormat="1" ht="15" customHeight="1">
      <c r="A257" s="44" t="s">
        <v>500</v>
      </c>
      <c r="B257" s="44" t="str">
        <f t="shared" si="6"/>
        <v>541012101</v>
      </c>
      <c r="C257" s="44" t="str">
        <f t="shared" si="7"/>
        <v>SUBSIDIO EMPLEO MUJER PAGO MENSUAL SUBSIDIO TRABAJ</v>
      </c>
      <c r="E257" s="46">
        <v>6</v>
      </c>
      <c r="F257" s="47"/>
      <c r="G257" s="48" t="s">
        <v>625</v>
      </c>
      <c r="H257" s="49">
        <v>0</v>
      </c>
      <c r="I257" s="49">
        <v>1327481313</v>
      </c>
      <c r="J257" s="49">
        <v>0</v>
      </c>
      <c r="K257" s="49">
        <v>1327481313</v>
      </c>
    </row>
    <row r="258" spans="1:11" s="44" customFormat="1" ht="15" customHeight="1">
      <c r="B258" s="44" t="str">
        <f t="shared" si="6"/>
        <v>541012102</v>
      </c>
      <c r="C258" s="44" t="str">
        <f t="shared" si="7"/>
        <v>SUBSIDIO EMPLEO MUJER PAGO MENSUAL SUBSIDIO EMPLEA</v>
      </c>
      <c r="E258" s="46">
        <v>6</v>
      </c>
      <c r="F258" s="47"/>
      <c r="G258" s="48" t="s">
        <v>626</v>
      </c>
      <c r="H258" s="49">
        <v>0</v>
      </c>
      <c r="I258" s="49">
        <v>133662260</v>
      </c>
      <c r="J258" s="49">
        <v>0</v>
      </c>
      <c r="K258" s="49">
        <v>133662260</v>
      </c>
    </row>
    <row r="259" spans="1:11" s="44" customFormat="1" ht="15" customHeight="1">
      <c r="B259" s="44" t="str">
        <f t="shared" si="6"/>
        <v>541012103</v>
      </c>
      <c r="C259" s="44" t="str">
        <f t="shared" si="7"/>
        <v>SUBSIDIO EMPLEO MUJER PAGO MENSUAL APELACIONES TRA</v>
      </c>
      <c r="E259" s="46">
        <v>6</v>
      </c>
      <c r="F259" s="47"/>
      <c r="G259" s="48" t="s">
        <v>627</v>
      </c>
      <c r="H259" s="49">
        <v>0</v>
      </c>
      <c r="I259" s="49">
        <v>5357305</v>
      </c>
      <c r="J259" s="49">
        <v>0</v>
      </c>
      <c r="K259" s="49">
        <v>5357305</v>
      </c>
    </row>
    <row r="260" spans="1:11" s="44" customFormat="1" ht="15" customHeight="1">
      <c r="A260" s="44" t="s">
        <v>500</v>
      </c>
      <c r="B260" s="44" t="str">
        <f t="shared" si="6"/>
        <v>541012104</v>
      </c>
      <c r="C260" s="44" t="str">
        <f t="shared" si="7"/>
        <v>SUBSIDIO EMPLEO MUJER PAGO MENSUAL APELACIONES EMP</v>
      </c>
      <c r="E260" s="46">
        <v>6</v>
      </c>
      <c r="F260" s="47"/>
      <c r="G260" s="48" t="s">
        <v>628</v>
      </c>
      <c r="H260" s="49">
        <v>0</v>
      </c>
      <c r="I260" s="49">
        <v>231266</v>
      </c>
      <c r="J260" s="49">
        <v>0</v>
      </c>
      <c r="K260" s="49">
        <v>231266</v>
      </c>
    </row>
    <row r="261" spans="1:11" s="44" customFormat="1" ht="15" customHeight="1">
      <c r="B261" s="44" t="str">
        <f t="shared" si="6"/>
        <v>541012105</v>
      </c>
      <c r="C261" s="44" t="str">
        <f t="shared" si="7"/>
        <v xml:space="preserve">SUBSIDIO EMPLEO MUJER PAGO MENSUAL MONTOS MENORES </v>
      </c>
      <c r="E261" s="46">
        <v>6</v>
      </c>
      <c r="F261" s="47"/>
      <c r="G261" s="48" t="s">
        <v>629</v>
      </c>
      <c r="H261" s="49">
        <v>0</v>
      </c>
      <c r="I261" s="49">
        <v>62555936</v>
      </c>
      <c r="J261" s="49">
        <v>0</v>
      </c>
      <c r="K261" s="49">
        <v>62555936</v>
      </c>
    </row>
    <row r="262" spans="1:11" s="44" customFormat="1" ht="15" customHeight="1">
      <c r="B262" s="44" t="str">
        <f t="shared" si="6"/>
        <v>541012110</v>
      </c>
      <c r="C262" s="44" t="str">
        <f t="shared" si="7"/>
        <v>SUBSIDIO EMPLEO MUJER GASTO EN PERSONAL</v>
      </c>
      <c r="E262" s="46">
        <v>6</v>
      </c>
      <c r="F262" s="47"/>
      <c r="G262" s="48" t="s">
        <v>630</v>
      </c>
      <c r="H262" s="49">
        <v>0</v>
      </c>
      <c r="I262" s="49">
        <v>6121515</v>
      </c>
      <c r="J262" s="49">
        <v>0</v>
      </c>
      <c r="K262" s="49">
        <v>6121515</v>
      </c>
    </row>
    <row r="263" spans="1:11" ht="15" customHeight="1">
      <c r="B263" s="4" t="str">
        <f t="shared" si="6"/>
        <v>54103</v>
      </c>
      <c r="C263" s="4" t="str">
        <f t="shared" si="7"/>
        <v>Transferencias Corrientes a Otras Entidades Públic</v>
      </c>
      <c r="E263" s="45">
        <v>4</v>
      </c>
      <c r="F263" s="22"/>
      <c r="G263" s="23" t="s">
        <v>631</v>
      </c>
      <c r="H263" s="24">
        <v>0</v>
      </c>
      <c r="I263" s="24">
        <v>971492034</v>
      </c>
      <c r="J263" s="24">
        <v>0</v>
      </c>
      <c r="K263" s="24">
        <v>971492034</v>
      </c>
    </row>
    <row r="264" spans="1:11" s="44" customFormat="1" ht="15" customHeight="1">
      <c r="B264" s="44" t="str">
        <f t="shared" ref="B264:B281" si="8">IF(E264=1,MID(G264,1,1),IF(E264=2,MID(G264,1,2),IF(E264=3,MID(G264,1,3),IF(E264=4,MID(G264,1,5),IF(E264=5,MID(G264,1,7),MID(G264,1,9))))))</f>
        <v>5410304</v>
      </c>
      <c r="C264" s="44" t="str">
        <f t="shared" ref="C264:C281" si="9">IF(E264=1,MID(G264,3,200),IF(E264=2,MID(G264,4,200),IF(E264=3,MID(G264,5,200),IF(E264=4,MID(G264,7,200),IF(E264=5,MID(G264,9,200),MID(G264,11,200))))))</f>
        <v>Bono de Capacitación para Micro y Pequeños Empresa</v>
      </c>
      <c r="E264" s="46">
        <v>5</v>
      </c>
      <c r="F264" s="47"/>
      <c r="G264" s="48" t="s">
        <v>632</v>
      </c>
      <c r="H264" s="49">
        <v>0</v>
      </c>
      <c r="I264" s="49">
        <v>10157973</v>
      </c>
      <c r="J264" s="49">
        <v>0</v>
      </c>
      <c r="K264" s="49">
        <v>10157973</v>
      </c>
    </row>
    <row r="265" spans="1:11" s="44" customFormat="1" ht="15" customHeight="1">
      <c r="B265" s="44" t="str">
        <f t="shared" si="8"/>
        <v>5410311</v>
      </c>
      <c r="C265" s="44" t="str">
        <f t="shared" si="9"/>
        <v>Programa de Capacitación en Oficios</v>
      </c>
      <c r="E265" s="46">
        <v>5</v>
      </c>
      <c r="F265" s="47"/>
      <c r="G265" s="48" t="s">
        <v>633</v>
      </c>
      <c r="H265" s="49">
        <v>0</v>
      </c>
      <c r="I265" s="49">
        <v>178646559</v>
      </c>
      <c r="J265" s="49">
        <v>0</v>
      </c>
      <c r="K265" s="49">
        <v>178646559</v>
      </c>
    </row>
    <row r="266" spans="1:11" s="44" customFormat="1" ht="15" customHeight="1">
      <c r="B266" s="44" t="str">
        <f t="shared" si="8"/>
        <v>5410366</v>
      </c>
      <c r="C266" s="44" t="str">
        <f t="shared" si="9"/>
        <v>Programa de Intermediación Laboral</v>
      </c>
      <c r="E266" s="46">
        <v>5</v>
      </c>
      <c r="F266" s="47"/>
      <c r="G266" s="48" t="s">
        <v>634</v>
      </c>
      <c r="H266" s="49">
        <v>0</v>
      </c>
      <c r="I266" s="49">
        <v>782687502</v>
      </c>
      <c r="J266" s="49">
        <v>0</v>
      </c>
      <c r="K266" s="49">
        <v>782687502</v>
      </c>
    </row>
    <row r="267" spans="1:11" ht="15" customHeight="1">
      <c r="B267" s="4" t="str">
        <f t="shared" si="8"/>
        <v>54108</v>
      </c>
      <c r="C267" s="4" t="str">
        <f t="shared" si="9"/>
        <v>A Instituciones Privadas Ejecutoras de Políticas P</v>
      </c>
      <c r="E267" s="45">
        <v>4</v>
      </c>
      <c r="F267" s="22"/>
      <c r="G267" s="23" t="s">
        <v>635</v>
      </c>
      <c r="H267" s="24">
        <v>0</v>
      </c>
      <c r="I267" s="24">
        <v>40174648</v>
      </c>
      <c r="J267" s="24">
        <v>0</v>
      </c>
      <c r="K267" s="24">
        <v>40174648</v>
      </c>
    </row>
    <row r="268" spans="1:11" s="44" customFormat="1" ht="15" customHeight="1">
      <c r="B268" s="44" t="str">
        <f t="shared" si="8"/>
        <v>5410890</v>
      </c>
      <c r="C268" s="44" t="str">
        <f t="shared" si="9"/>
        <v>Programa de Formación en el Puesto de Trabajo</v>
      </c>
      <c r="E268" s="44">
        <v>5</v>
      </c>
      <c r="G268" s="44" t="s">
        <v>636</v>
      </c>
      <c r="H268" s="50">
        <v>0</v>
      </c>
      <c r="I268" s="50">
        <v>40174648</v>
      </c>
      <c r="J268" s="50">
        <v>0</v>
      </c>
      <c r="K268" s="50">
        <v>40174648</v>
      </c>
    </row>
    <row r="269" spans="1:11" ht="15" customHeight="1">
      <c r="B269" s="4" t="str">
        <f t="shared" si="8"/>
        <v>56</v>
      </c>
      <c r="C269" s="4" t="str">
        <f t="shared" si="9"/>
        <v>Otros Gastos Patrimoniales</v>
      </c>
      <c r="E269" s="15">
        <v>2</v>
      </c>
      <c r="G269" s="4" t="s">
        <v>637</v>
      </c>
      <c r="H269" s="21">
        <v>0</v>
      </c>
      <c r="I269" s="21">
        <v>1188560614</v>
      </c>
      <c r="J269" s="21">
        <v>3000000</v>
      </c>
      <c r="K269" s="21">
        <v>1185560614</v>
      </c>
    </row>
    <row r="270" spans="1:11" ht="15" customHeight="1">
      <c r="B270" s="4" t="str">
        <f t="shared" si="8"/>
        <v>563</v>
      </c>
      <c r="C270" s="4" t="str">
        <f t="shared" si="9"/>
        <v>Actualizaciones, Amortizaciones y Otros Ajustes</v>
      </c>
      <c r="E270" s="15">
        <v>3</v>
      </c>
      <c r="G270" s="4" t="s">
        <v>638</v>
      </c>
      <c r="H270" s="26">
        <v>0</v>
      </c>
      <c r="I270" s="26">
        <v>1188560614</v>
      </c>
      <c r="J270" s="26">
        <v>3000000</v>
      </c>
      <c r="K270" s="26">
        <v>1185560614</v>
      </c>
    </row>
    <row r="271" spans="1:11" s="44" customFormat="1" ht="15" customHeight="1">
      <c r="A271" s="44" t="s">
        <v>500</v>
      </c>
      <c r="B271" s="44" t="str">
        <f t="shared" si="8"/>
        <v>56399</v>
      </c>
      <c r="C271" s="44" t="str">
        <f t="shared" si="9"/>
        <v>Otros Ajustes de Ejercicios Anteriores</v>
      </c>
      <c r="E271" s="44">
        <v>4</v>
      </c>
      <c r="G271" s="44" t="s">
        <v>639</v>
      </c>
      <c r="H271" s="51">
        <v>0</v>
      </c>
      <c r="I271" s="51">
        <v>1188560614</v>
      </c>
      <c r="J271" s="51">
        <v>3000000</v>
      </c>
      <c r="K271" s="51">
        <v>1185560614</v>
      </c>
    </row>
    <row r="272" spans="1:11" ht="15" customHeight="1">
      <c r="B272" s="4" t="str">
        <f t="shared" si="8"/>
        <v>9</v>
      </c>
      <c r="C272" s="4" t="str">
        <f t="shared" si="9"/>
        <v>CUENTAS DE RESPONSABILIDADES O DERECHOS EVENTUALES</v>
      </c>
      <c r="E272" s="15">
        <v>1</v>
      </c>
      <c r="G272" s="4" t="s">
        <v>640</v>
      </c>
      <c r="H272" s="43">
        <v>0</v>
      </c>
      <c r="I272" s="43">
        <v>36396750084</v>
      </c>
      <c r="J272" s="43">
        <v>36396750084</v>
      </c>
      <c r="K272" s="43">
        <v>0</v>
      </c>
    </row>
    <row r="273" spans="1:11" ht="15" customHeight="1">
      <c r="B273" s="4" t="str">
        <f t="shared" si="8"/>
        <v>92</v>
      </c>
      <c r="C273" s="4" t="str">
        <f t="shared" si="9"/>
        <v>Cuentas de Responsabilidades o Derechos Eventuales</v>
      </c>
      <c r="E273" s="15">
        <v>2</v>
      </c>
      <c r="G273" s="4" t="s">
        <v>641</v>
      </c>
      <c r="H273" s="43">
        <v>0</v>
      </c>
      <c r="I273" s="43">
        <v>36396750084</v>
      </c>
      <c r="J273" s="43">
        <v>36396750084</v>
      </c>
      <c r="K273" s="43">
        <v>0</v>
      </c>
    </row>
    <row r="274" spans="1:11" ht="15" customHeight="1">
      <c r="B274" s="4" t="str">
        <f t="shared" si="8"/>
        <v>921</v>
      </c>
      <c r="C274" s="4" t="str">
        <f t="shared" si="9"/>
        <v>Adquisiciones</v>
      </c>
      <c r="E274" s="15">
        <v>3</v>
      </c>
      <c r="G274" s="4" t="s">
        <v>642</v>
      </c>
      <c r="H274" s="43">
        <v>0</v>
      </c>
      <c r="I274" s="43">
        <v>36396750084</v>
      </c>
      <c r="J274" s="43">
        <v>36396750084</v>
      </c>
      <c r="K274" s="43">
        <v>0</v>
      </c>
    </row>
    <row r="275" spans="1:11" s="44" customFormat="1" ht="15" customHeight="1">
      <c r="A275" s="44" t="s">
        <v>500</v>
      </c>
      <c r="B275" s="44" t="str">
        <f t="shared" si="8"/>
        <v>92101</v>
      </c>
      <c r="C275" s="44" t="str">
        <f t="shared" si="9"/>
        <v>DEBE-Garantías Recibidas de Seriedad de la Oferta</v>
      </c>
      <c r="E275" s="44">
        <v>4</v>
      </c>
      <c r="G275" s="44" t="s">
        <v>643</v>
      </c>
      <c r="H275" s="51">
        <v>171924853</v>
      </c>
      <c r="I275" s="51">
        <v>169225421</v>
      </c>
      <c r="J275" s="51">
        <v>171924853</v>
      </c>
      <c r="K275" s="51">
        <v>169225421</v>
      </c>
    </row>
    <row r="276" spans="1:11" s="44" customFormat="1" ht="15" customHeight="1">
      <c r="B276" s="44" t="str">
        <f t="shared" si="8"/>
        <v>92102</v>
      </c>
      <c r="C276" s="44" t="str">
        <f t="shared" si="9"/>
        <v>HABER-Responsabilidades por Garantías recibidas de</v>
      </c>
      <c r="E276" s="44">
        <v>4</v>
      </c>
      <c r="G276" s="44" t="s">
        <v>644</v>
      </c>
      <c r="H276" s="51">
        <v>-171924853</v>
      </c>
      <c r="I276" s="51">
        <v>171924853</v>
      </c>
      <c r="J276" s="51">
        <v>169225421</v>
      </c>
      <c r="K276" s="51">
        <v>-169225421</v>
      </c>
    </row>
    <row r="277" spans="1:11" s="44" customFormat="1" ht="15" customHeight="1">
      <c r="A277" s="44" t="s">
        <v>500</v>
      </c>
      <c r="B277" s="44" t="str">
        <f t="shared" si="8"/>
        <v>92103</v>
      </c>
      <c r="C277" s="44" t="str">
        <f t="shared" si="9"/>
        <v>DEBE-Garantías Recibidas de Fiel Cumplimiento de C</v>
      </c>
      <c r="E277" s="44">
        <v>4</v>
      </c>
      <c r="G277" s="44" t="s">
        <v>645</v>
      </c>
      <c r="H277" s="51">
        <v>16388484479</v>
      </c>
      <c r="I277" s="51">
        <v>19667115331</v>
      </c>
      <c r="J277" s="51">
        <v>16388484479</v>
      </c>
      <c r="K277" s="51">
        <v>19667115331</v>
      </c>
    </row>
    <row r="278" spans="1:11" s="44" customFormat="1" ht="15" customHeight="1">
      <c r="A278" s="44" t="s">
        <v>500</v>
      </c>
      <c r="B278" s="44" t="str">
        <f t="shared" si="8"/>
        <v>92104</v>
      </c>
      <c r="C278" s="44" t="str">
        <f t="shared" si="9"/>
        <v>HABER-Responsabilidades por Garantías Recibidas de</v>
      </c>
      <c r="E278" s="44">
        <v>4</v>
      </c>
      <c r="G278" s="44" t="s">
        <v>646</v>
      </c>
      <c r="H278" s="51">
        <v>-16388484479</v>
      </c>
      <c r="I278" s="51">
        <v>16388484479</v>
      </c>
      <c r="J278" s="51">
        <v>19667115331</v>
      </c>
      <c r="K278" s="51">
        <v>-19667115331</v>
      </c>
    </row>
    <row r="279" spans="1:11" ht="15" customHeight="1">
      <c r="B279" s="4" t="str">
        <f t="shared" si="8"/>
        <v>926</v>
      </c>
      <c r="C279" s="4" t="str">
        <f t="shared" si="9"/>
        <v>Bienes Recibidos en Comodato</v>
      </c>
      <c r="E279" s="15">
        <v>3</v>
      </c>
      <c r="G279" s="4" t="s">
        <v>647</v>
      </c>
      <c r="H279" s="43">
        <v>0</v>
      </c>
      <c r="I279" s="26">
        <v>0</v>
      </c>
      <c r="J279" s="26">
        <v>0</v>
      </c>
      <c r="K279" s="43">
        <v>0</v>
      </c>
    </row>
    <row r="280" spans="1:11" s="44" customFormat="1" ht="15" customHeight="1">
      <c r="A280" s="44" t="s">
        <v>500</v>
      </c>
      <c r="B280" s="44" t="str">
        <f t="shared" si="8"/>
        <v>92601</v>
      </c>
      <c r="C280" s="44" t="str">
        <f t="shared" si="9"/>
        <v>DEBE-Edificaciones Recibidas en Comodato</v>
      </c>
      <c r="E280" s="44">
        <v>4</v>
      </c>
      <c r="G280" s="44" t="s">
        <v>648</v>
      </c>
      <c r="H280" s="51">
        <v>230099607</v>
      </c>
      <c r="I280" s="51">
        <v>0</v>
      </c>
      <c r="J280" s="44">
        <v>0</v>
      </c>
      <c r="K280" s="51">
        <v>230099607</v>
      </c>
    </row>
    <row r="281" spans="1:11" s="44" customFormat="1" ht="15" customHeight="1">
      <c r="B281" s="44" t="str">
        <f t="shared" si="8"/>
        <v>92602</v>
      </c>
      <c r="C281" s="44" t="str">
        <f t="shared" si="9"/>
        <v xml:space="preserve">HABER-Responsabilidad por Edificaciones Recibidas </v>
      </c>
      <c r="E281" s="44">
        <v>4</v>
      </c>
      <c r="G281" s="44" t="s">
        <v>649</v>
      </c>
      <c r="H281" s="50">
        <v>-230099607</v>
      </c>
      <c r="I281" s="50">
        <v>0</v>
      </c>
      <c r="J281" s="50">
        <v>0</v>
      </c>
      <c r="K281" s="50">
        <v>-230099607</v>
      </c>
    </row>
    <row r="282" spans="1:11" ht="15" customHeight="1">
      <c r="G282" s="4" t="s">
        <v>650</v>
      </c>
      <c r="H282" s="4">
        <v>0</v>
      </c>
      <c r="I282" s="43">
        <v>149007261616</v>
      </c>
      <c r="J282" s="43">
        <v>149007261616</v>
      </c>
      <c r="K282" s="4">
        <v>0</v>
      </c>
    </row>
  </sheetData>
  <autoFilter ref="A7:K281" xr:uid="{00000000-0001-0000-0100-000000000000}"/>
  <mergeCells count="6">
    <mergeCell ref="E6:F6"/>
    <mergeCell ref="B6:C6"/>
    <mergeCell ref="E1:K1"/>
    <mergeCell ref="E2:K2"/>
    <mergeCell ref="E3:K3"/>
    <mergeCell ref="E4:K4"/>
  </mergeCells>
  <phoneticPr fontId="1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30E3-D75D-4498-9A3C-D5DBBBCE016A}">
  <dimension ref="A1:G179"/>
  <sheetViews>
    <sheetView workbookViewId="0">
      <selection activeCell="B1" sqref="B1"/>
    </sheetView>
  </sheetViews>
  <sheetFormatPr defaultColWidth="11.42578125" defaultRowHeight="15"/>
  <cols>
    <col min="4" max="4" width="17.85546875" bestFit="1" customWidth="1"/>
    <col min="5" max="5" width="17.140625" bestFit="1" customWidth="1"/>
    <col min="6" max="6" width="22" customWidth="1"/>
    <col min="7" max="7" width="17.85546875" bestFit="1" customWidth="1"/>
  </cols>
  <sheetData>
    <row r="1" spans="1:7">
      <c r="A1" t="s">
        <v>12</v>
      </c>
      <c r="B1" t="s">
        <v>13</v>
      </c>
      <c r="D1" s="16">
        <v>7269592615</v>
      </c>
      <c r="E1" s="16">
        <v>19889559101</v>
      </c>
      <c r="F1" s="16">
        <v>16697150979</v>
      </c>
      <c r="G1" s="16">
        <v>10462000737</v>
      </c>
    </row>
    <row r="2" spans="1:7">
      <c r="A2" t="s">
        <v>15</v>
      </c>
      <c r="B2" t="s">
        <v>16</v>
      </c>
      <c r="D2" s="16">
        <v>71069</v>
      </c>
      <c r="E2" s="16">
        <v>706270</v>
      </c>
      <c r="F2" s="16">
        <v>706273</v>
      </c>
      <c r="G2" s="16">
        <v>71066</v>
      </c>
    </row>
    <row r="3" spans="1:7">
      <c r="A3" t="s">
        <v>18</v>
      </c>
      <c r="B3" t="s">
        <v>19</v>
      </c>
      <c r="D3" s="16">
        <v>11888100</v>
      </c>
      <c r="E3" s="16">
        <v>0</v>
      </c>
      <c r="F3" s="16">
        <v>0</v>
      </c>
      <c r="G3" s="16">
        <v>11888100</v>
      </c>
    </row>
    <row r="4" spans="1:7">
      <c r="A4" t="s">
        <v>21</v>
      </c>
      <c r="B4" t="s">
        <v>22</v>
      </c>
      <c r="D4" s="16">
        <v>0</v>
      </c>
      <c r="E4" s="16">
        <v>1320000</v>
      </c>
      <c r="F4" s="16">
        <v>820000</v>
      </c>
      <c r="G4" s="16">
        <v>500000</v>
      </c>
    </row>
    <row r="5" spans="1:7">
      <c r="A5" t="s">
        <v>23</v>
      </c>
      <c r="B5" t="s">
        <v>24</v>
      </c>
      <c r="D5" s="16">
        <v>4089005</v>
      </c>
      <c r="E5" s="16">
        <v>140811</v>
      </c>
      <c r="F5" s="16">
        <v>3859488</v>
      </c>
      <c r="G5" s="16">
        <v>370328</v>
      </c>
    </row>
    <row r="6" spans="1:7">
      <c r="A6" t="s">
        <v>25</v>
      </c>
      <c r="B6" t="s">
        <v>26</v>
      </c>
      <c r="D6" s="16">
        <v>40608182</v>
      </c>
      <c r="E6" s="16">
        <v>2294918</v>
      </c>
      <c r="F6" s="16">
        <v>0</v>
      </c>
      <c r="G6" s="16">
        <v>42903100</v>
      </c>
    </row>
    <row r="7" spans="1:7">
      <c r="A7" t="s">
        <v>27</v>
      </c>
      <c r="B7" t="s">
        <v>28</v>
      </c>
      <c r="D7" s="16">
        <v>8054306</v>
      </c>
      <c r="E7" s="16">
        <v>10026967</v>
      </c>
      <c r="F7" s="16">
        <v>2875717</v>
      </c>
      <c r="G7" s="16">
        <v>15205556</v>
      </c>
    </row>
    <row r="8" spans="1:7">
      <c r="A8" t="s">
        <v>29</v>
      </c>
      <c r="B8" t="s">
        <v>30</v>
      </c>
      <c r="D8" s="16">
        <v>0</v>
      </c>
      <c r="E8" s="16">
        <v>162507955</v>
      </c>
      <c r="F8" s="16">
        <v>0</v>
      </c>
      <c r="G8" s="16">
        <v>162507955</v>
      </c>
    </row>
    <row r="9" spans="1:7">
      <c r="A9" t="s">
        <v>31</v>
      </c>
      <c r="B9" t="s">
        <v>32</v>
      </c>
      <c r="D9" s="16">
        <v>6519</v>
      </c>
      <c r="E9" s="16">
        <v>33269805</v>
      </c>
      <c r="F9" s="16">
        <v>33269805</v>
      </c>
      <c r="G9" s="16">
        <v>6519</v>
      </c>
    </row>
    <row r="10" spans="1:7">
      <c r="A10" t="s">
        <v>33</v>
      </c>
      <c r="B10" t="s">
        <v>34</v>
      </c>
      <c r="D10" s="16">
        <v>0</v>
      </c>
      <c r="E10" s="16">
        <v>44049108</v>
      </c>
      <c r="F10" s="16">
        <v>0</v>
      </c>
      <c r="G10" s="16">
        <v>44049108</v>
      </c>
    </row>
    <row r="11" spans="1:7">
      <c r="A11" t="s">
        <v>35</v>
      </c>
      <c r="B11" t="s">
        <v>36</v>
      </c>
      <c r="D11" s="16">
        <v>0</v>
      </c>
      <c r="E11" s="16">
        <v>59059660</v>
      </c>
      <c r="F11" s="16">
        <v>59059660</v>
      </c>
      <c r="G11" s="16">
        <v>0</v>
      </c>
    </row>
    <row r="12" spans="1:7">
      <c r="A12" t="s">
        <v>37</v>
      </c>
      <c r="B12" t="s">
        <v>38</v>
      </c>
      <c r="D12" s="16">
        <v>0</v>
      </c>
      <c r="E12" s="16">
        <v>167159254</v>
      </c>
      <c r="F12" s="16">
        <v>132128750</v>
      </c>
      <c r="G12" s="16">
        <v>35030504</v>
      </c>
    </row>
    <row r="13" spans="1:7">
      <c r="A13" t="s">
        <v>39</v>
      </c>
      <c r="B13" t="s">
        <v>40</v>
      </c>
      <c r="D13" s="16">
        <v>0</v>
      </c>
      <c r="E13" s="16">
        <v>13837732712</v>
      </c>
      <c r="F13" s="16">
        <v>13837732712</v>
      </c>
      <c r="G13" s="16">
        <v>0</v>
      </c>
    </row>
    <row r="14" spans="1:7">
      <c r="A14" t="s">
        <v>41</v>
      </c>
      <c r="B14" t="s">
        <v>42</v>
      </c>
      <c r="D14" s="16">
        <v>0</v>
      </c>
      <c r="E14" s="16">
        <v>712534958</v>
      </c>
      <c r="F14" s="16">
        <v>33828658</v>
      </c>
      <c r="G14" s="16">
        <v>678706300</v>
      </c>
    </row>
    <row r="15" spans="1:7">
      <c r="A15" t="s">
        <v>43</v>
      </c>
      <c r="B15" t="s">
        <v>44</v>
      </c>
      <c r="D15" s="16">
        <v>2913026</v>
      </c>
      <c r="E15" s="16">
        <v>0</v>
      </c>
      <c r="F15" s="16">
        <v>0</v>
      </c>
      <c r="G15" s="16">
        <v>2913026</v>
      </c>
    </row>
    <row r="16" spans="1:7">
      <c r="A16" t="s">
        <v>45</v>
      </c>
      <c r="B16" t="s">
        <v>46</v>
      </c>
      <c r="D16" s="16">
        <v>0</v>
      </c>
      <c r="E16" s="16">
        <v>2421726250</v>
      </c>
      <c r="F16" s="16">
        <v>0</v>
      </c>
      <c r="G16" s="16">
        <v>2421726250</v>
      </c>
    </row>
    <row r="17" spans="1:7">
      <c r="A17" t="s">
        <v>47</v>
      </c>
      <c r="B17" t="s">
        <v>48</v>
      </c>
      <c r="D17" s="16">
        <v>0</v>
      </c>
      <c r="E17" s="16">
        <v>21651033</v>
      </c>
      <c r="F17" s="16">
        <v>21651033</v>
      </c>
      <c r="G17" s="16">
        <v>0</v>
      </c>
    </row>
    <row r="18" spans="1:7">
      <c r="A18" t="s">
        <v>49</v>
      </c>
      <c r="B18" t="s">
        <v>50</v>
      </c>
      <c r="D18" s="16">
        <v>74501651</v>
      </c>
      <c r="E18" s="16">
        <v>0</v>
      </c>
      <c r="F18" s="16">
        <v>0</v>
      </c>
      <c r="G18" s="16">
        <v>74501651</v>
      </c>
    </row>
    <row r="19" spans="1:7">
      <c r="A19" t="s">
        <v>51</v>
      </c>
      <c r="B19" t="s">
        <v>52</v>
      </c>
      <c r="D19" s="16">
        <v>7066712749</v>
      </c>
      <c r="E19" s="16">
        <v>0</v>
      </c>
      <c r="F19" s="16">
        <v>0</v>
      </c>
      <c r="G19" s="16">
        <v>7066712749</v>
      </c>
    </row>
    <row r="20" spans="1:7">
      <c r="A20" t="s">
        <v>53</v>
      </c>
      <c r="B20" t="s">
        <v>54</v>
      </c>
      <c r="D20" s="16">
        <v>30064228</v>
      </c>
      <c r="E20" s="16">
        <v>0</v>
      </c>
      <c r="F20" s="16">
        <v>0</v>
      </c>
      <c r="G20" s="16">
        <v>30064228</v>
      </c>
    </row>
    <row r="21" spans="1:7">
      <c r="A21" t="s">
        <v>55</v>
      </c>
      <c r="B21" t="s">
        <v>56</v>
      </c>
      <c r="D21" s="16">
        <v>4800886325</v>
      </c>
      <c r="E21" s="16">
        <v>0</v>
      </c>
      <c r="F21" s="16">
        <v>0</v>
      </c>
      <c r="G21" s="16">
        <v>4800886325</v>
      </c>
    </row>
    <row r="22" spans="1:7">
      <c r="A22" t="s">
        <v>57</v>
      </c>
      <c r="B22" t="s">
        <v>58</v>
      </c>
      <c r="D22" s="16">
        <v>1563353121</v>
      </c>
      <c r="E22" s="16">
        <v>0</v>
      </c>
      <c r="F22" s="16">
        <v>0</v>
      </c>
      <c r="G22" s="16">
        <v>1563353121</v>
      </c>
    </row>
    <row r="23" spans="1:7">
      <c r="A23" t="s">
        <v>59</v>
      </c>
      <c r="B23" t="s">
        <v>60</v>
      </c>
      <c r="D23" s="16">
        <v>61012861</v>
      </c>
      <c r="E23" s="16">
        <v>0</v>
      </c>
      <c r="F23" s="16">
        <v>0</v>
      </c>
      <c r="G23" s="16">
        <v>61012861</v>
      </c>
    </row>
    <row r="24" spans="1:7">
      <c r="A24" t="s">
        <v>61</v>
      </c>
      <c r="B24" t="s">
        <v>62</v>
      </c>
      <c r="D24" s="16">
        <v>68827826</v>
      </c>
      <c r="E24" s="16">
        <v>3000000</v>
      </c>
      <c r="F24" s="16">
        <v>3000000</v>
      </c>
      <c r="G24" s="16">
        <v>68827826</v>
      </c>
    </row>
    <row r="25" spans="1:7">
      <c r="A25" t="s">
        <v>63</v>
      </c>
      <c r="B25" t="s">
        <v>64</v>
      </c>
      <c r="D25" s="16">
        <v>32874752</v>
      </c>
      <c r="E25" s="16">
        <v>0</v>
      </c>
      <c r="F25" s="16">
        <v>2243170</v>
      </c>
      <c r="G25" s="16">
        <v>30631582</v>
      </c>
    </row>
    <row r="26" spans="1:7">
      <c r="A26" t="s">
        <v>65</v>
      </c>
      <c r="B26" t="s">
        <v>66</v>
      </c>
      <c r="D26" s="16">
        <v>18718896</v>
      </c>
      <c r="E26" s="16">
        <v>0</v>
      </c>
      <c r="F26" s="16">
        <v>0</v>
      </c>
      <c r="G26" s="16">
        <v>18718896</v>
      </c>
    </row>
    <row r="27" spans="1:7">
      <c r="A27" t="s">
        <v>67</v>
      </c>
      <c r="B27" t="s">
        <v>68</v>
      </c>
      <c r="D27" s="16">
        <v>1169947922</v>
      </c>
      <c r="E27" s="16">
        <v>0</v>
      </c>
      <c r="F27" s="16">
        <v>18517117</v>
      </c>
      <c r="G27" s="16">
        <v>1151430805</v>
      </c>
    </row>
    <row r="28" spans="1:7">
      <c r="A28" t="s">
        <v>69</v>
      </c>
      <c r="B28" t="s">
        <v>70</v>
      </c>
      <c r="D28" s="16">
        <v>0</v>
      </c>
      <c r="E28" s="16">
        <v>0</v>
      </c>
      <c r="F28" s="16">
        <v>0</v>
      </c>
      <c r="G28" s="16">
        <v>0</v>
      </c>
    </row>
    <row r="29" spans="1:7">
      <c r="A29" t="s">
        <v>71</v>
      </c>
      <c r="B29" t="s">
        <v>72</v>
      </c>
      <c r="D29" s="16">
        <v>300042863</v>
      </c>
      <c r="E29" s="16">
        <v>70983126</v>
      </c>
      <c r="F29" s="16">
        <v>0</v>
      </c>
      <c r="G29" s="16">
        <v>371025989</v>
      </c>
    </row>
    <row r="30" spans="1:7">
      <c r="A30" t="s">
        <v>73</v>
      </c>
      <c r="B30" t="s">
        <v>74</v>
      </c>
      <c r="D30" s="16">
        <v>447717733</v>
      </c>
      <c r="E30" s="16">
        <v>26681406</v>
      </c>
      <c r="F30" s="16">
        <v>6573260</v>
      </c>
      <c r="G30" s="16">
        <v>467825879</v>
      </c>
    </row>
    <row r="31" spans="1:7">
      <c r="A31" t="s">
        <v>75</v>
      </c>
      <c r="B31" t="s">
        <v>76</v>
      </c>
      <c r="D31" s="16">
        <v>7486593132</v>
      </c>
      <c r="E31" s="16">
        <v>332677556</v>
      </c>
      <c r="F31" s="16">
        <v>13473774</v>
      </c>
      <c r="G31" s="16">
        <v>7805796914</v>
      </c>
    </row>
    <row r="32" spans="1:7">
      <c r="A32" t="s">
        <v>77</v>
      </c>
      <c r="B32" t="s">
        <v>78</v>
      </c>
      <c r="D32" s="16">
        <v>2899529148</v>
      </c>
      <c r="E32" s="16">
        <v>0</v>
      </c>
      <c r="F32" s="16">
        <v>0</v>
      </c>
      <c r="G32" s="16">
        <v>2899529148</v>
      </c>
    </row>
    <row r="33" spans="1:7">
      <c r="A33" t="s">
        <v>79</v>
      </c>
      <c r="B33" t="s">
        <v>64</v>
      </c>
      <c r="D33" s="16">
        <v>2694646636</v>
      </c>
      <c r="E33" s="16">
        <v>0</v>
      </c>
      <c r="F33" s="16">
        <v>1322233068</v>
      </c>
      <c r="G33" s="16">
        <v>1372413568</v>
      </c>
    </row>
    <row r="34" spans="1:7">
      <c r="A34" t="s">
        <v>80</v>
      </c>
      <c r="B34" t="s">
        <v>81</v>
      </c>
      <c r="D34" s="16">
        <v>35815906</v>
      </c>
      <c r="E34" s="16">
        <v>0</v>
      </c>
      <c r="F34" s="16">
        <v>0</v>
      </c>
      <c r="G34" s="16">
        <v>35815906</v>
      </c>
    </row>
    <row r="35" spans="1:7">
      <c r="A35" t="s">
        <v>82</v>
      </c>
      <c r="B35" t="s">
        <v>83</v>
      </c>
      <c r="D35" s="16">
        <v>907103212</v>
      </c>
      <c r="E35" s="16">
        <v>41130750</v>
      </c>
      <c r="F35" s="16">
        <v>0</v>
      </c>
      <c r="G35" s="16">
        <v>948233962</v>
      </c>
    </row>
    <row r="36" spans="1:7">
      <c r="A36" t="s">
        <v>84</v>
      </c>
      <c r="B36" t="s">
        <v>85</v>
      </c>
      <c r="D36" s="16">
        <v>580476099</v>
      </c>
      <c r="E36" s="16">
        <v>0</v>
      </c>
      <c r="F36" s="16">
        <v>138780000</v>
      </c>
      <c r="G36" s="16">
        <v>441696099</v>
      </c>
    </row>
    <row r="37" spans="1:7">
      <c r="A37" t="s">
        <v>86</v>
      </c>
      <c r="B37" t="s">
        <v>87</v>
      </c>
      <c r="D37" s="16">
        <v>712534958</v>
      </c>
      <c r="E37" s="16">
        <v>0</v>
      </c>
      <c r="F37" s="16">
        <v>712534958</v>
      </c>
      <c r="G37" s="16">
        <v>0</v>
      </c>
    </row>
    <row r="38" spans="1:7">
      <c r="A38" t="s">
        <v>88</v>
      </c>
      <c r="B38" t="s">
        <v>89</v>
      </c>
      <c r="D38" s="16">
        <v>2467139529</v>
      </c>
      <c r="E38" s="16">
        <v>0</v>
      </c>
      <c r="F38" s="16">
        <v>0</v>
      </c>
      <c r="G38" s="16">
        <v>2467139529</v>
      </c>
    </row>
    <row r="39" spans="1:7">
      <c r="A39" t="s">
        <v>90</v>
      </c>
      <c r="B39" t="s">
        <v>91</v>
      </c>
      <c r="D39" s="16">
        <v>2703175038</v>
      </c>
      <c r="E39" s="16">
        <v>0</v>
      </c>
      <c r="F39" s="16">
        <v>0</v>
      </c>
      <c r="G39" s="16">
        <v>2703175038</v>
      </c>
    </row>
    <row r="40" spans="1:7">
      <c r="A40" t="s">
        <v>92</v>
      </c>
      <c r="B40" t="s">
        <v>93</v>
      </c>
      <c r="D40" s="16">
        <v>759441</v>
      </c>
      <c r="E40" s="16">
        <v>0</v>
      </c>
      <c r="F40" s="16">
        <v>0</v>
      </c>
      <c r="G40" s="16">
        <v>759441</v>
      </c>
    </row>
    <row r="41" spans="1:7">
      <c r="A41" t="s">
        <v>94</v>
      </c>
      <c r="B41" t="s">
        <v>95</v>
      </c>
      <c r="D41" s="16">
        <v>46824510</v>
      </c>
      <c r="E41" s="16">
        <v>0</v>
      </c>
      <c r="F41" s="16">
        <v>0</v>
      </c>
      <c r="G41" s="16">
        <v>46824510</v>
      </c>
    </row>
    <row r="42" spans="1:7">
      <c r="A42" t="s">
        <v>96</v>
      </c>
      <c r="B42" t="s">
        <v>97</v>
      </c>
      <c r="D42" s="16">
        <v>687303278</v>
      </c>
      <c r="E42" s="16">
        <v>0</v>
      </c>
      <c r="F42" s="16">
        <v>0</v>
      </c>
      <c r="G42" s="16">
        <v>687303278</v>
      </c>
    </row>
    <row r="43" spans="1:7">
      <c r="A43" t="s">
        <v>98</v>
      </c>
      <c r="B43" t="s">
        <v>99</v>
      </c>
      <c r="D43" s="16">
        <v>675097484</v>
      </c>
      <c r="E43" s="16">
        <v>0</v>
      </c>
      <c r="F43" s="16">
        <v>0</v>
      </c>
      <c r="G43" s="16">
        <v>675097484</v>
      </c>
    </row>
    <row r="44" spans="1:7">
      <c r="A44" t="s">
        <v>100</v>
      </c>
      <c r="B44" t="s">
        <v>101</v>
      </c>
      <c r="D44" s="16">
        <v>1296376437</v>
      </c>
      <c r="E44" s="16">
        <v>0</v>
      </c>
      <c r="F44" s="16">
        <v>0</v>
      </c>
      <c r="G44" s="16">
        <v>1296376437</v>
      </c>
    </row>
    <row r="45" spans="1:7">
      <c r="A45" t="s">
        <v>102</v>
      </c>
      <c r="B45" t="s">
        <v>103</v>
      </c>
      <c r="D45" s="16">
        <v>2000320283</v>
      </c>
      <c r="E45" s="16">
        <v>0</v>
      </c>
      <c r="F45" s="16">
        <v>0</v>
      </c>
      <c r="G45" s="16">
        <v>2000320283</v>
      </c>
    </row>
    <row r="46" spans="1:7">
      <c r="A46" t="s">
        <v>104</v>
      </c>
      <c r="B46" t="s">
        <v>105</v>
      </c>
      <c r="D46" s="16">
        <v>-524753923</v>
      </c>
      <c r="E46" s="16">
        <v>0</v>
      </c>
      <c r="F46" s="16">
        <v>0</v>
      </c>
      <c r="G46" s="16">
        <v>-524753923</v>
      </c>
    </row>
    <row r="47" spans="1:7">
      <c r="A47" t="s">
        <v>106</v>
      </c>
      <c r="B47" t="s">
        <v>107</v>
      </c>
      <c r="D47" s="16">
        <v>-367417558</v>
      </c>
      <c r="E47" s="16">
        <v>0</v>
      </c>
      <c r="F47" s="16">
        <v>0</v>
      </c>
      <c r="G47" s="16">
        <v>-367417558</v>
      </c>
    </row>
    <row r="48" spans="1:7">
      <c r="A48" t="s">
        <v>108</v>
      </c>
      <c r="B48" t="s">
        <v>109</v>
      </c>
      <c r="D48" s="16">
        <v>-1233248599</v>
      </c>
      <c r="E48" s="16">
        <v>0</v>
      </c>
      <c r="F48" s="16">
        <v>0</v>
      </c>
      <c r="G48" s="16">
        <v>-1233248599</v>
      </c>
    </row>
    <row r="49" spans="1:7">
      <c r="A49" t="s">
        <v>110</v>
      </c>
      <c r="B49" t="s">
        <v>111</v>
      </c>
      <c r="D49" s="16">
        <v>-1783368038</v>
      </c>
      <c r="E49" s="16">
        <v>0</v>
      </c>
      <c r="F49" s="16">
        <v>0</v>
      </c>
      <c r="G49" s="16">
        <v>-1783368038</v>
      </c>
    </row>
    <row r="50" spans="1:7">
      <c r="A50" t="s">
        <v>112</v>
      </c>
      <c r="B50" t="s">
        <v>113</v>
      </c>
      <c r="D50" s="16">
        <v>214679076</v>
      </c>
      <c r="E50" s="16">
        <v>0</v>
      </c>
      <c r="F50" s="16">
        <v>0</v>
      </c>
      <c r="G50" s="16">
        <v>214679076</v>
      </c>
    </row>
    <row r="51" spans="1:7">
      <c r="A51" t="s">
        <v>114</v>
      </c>
      <c r="B51" t="s">
        <v>115</v>
      </c>
      <c r="D51" s="16">
        <v>1727352974</v>
      </c>
      <c r="E51" s="16">
        <v>13396538</v>
      </c>
      <c r="F51" s="16">
        <v>0</v>
      </c>
      <c r="G51" s="16">
        <v>1740749512</v>
      </c>
    </row>
    <row r="52" spans="1:7">
      <c r="A52" t="s">
        <v>116</v>
      </c>
      <c r="B52" t="s">
        <v>117</v>
      </c>
      <c r="D52" s="16">
        <v>43446436</v>
      </c>
      <c r="E52" s="16">
        <v>0</v>
      </c>
      <c r="F52" s="16">
        <v>0</v>
      </c>
      <c r="G52" s="16">
        <v>43446436</v>
      </c>
    </row>
    <row r="53" spans="1:7">
      <c r="A53" t="s">
        <v>118</v>
      </c>
      <c r="B53" t="s">
        <v>119</v>
      </c>
      <c r="D53" s="16">
        <v>-205229902</v>
      </c>
      <c r="E53" s="16">
        <v>0</v>
      </c>
      <c r="F53" s="16">
        <v>0</v>
      </c>
      <c r="G53" s="16">
        <v>-205229902</v>
      </c>
    </row>
    <row r="54" spans="1:7">
      <c r="A54" t="s">
        <v>120</v>
      </c>
      <c r="B54" t="s">
        <v>121</v>
      </c>
      <c r="D54" s="16">
        <v>-1371317058</v>
      </c>
      <c r="E54" s="16">
        <v>0</v>
      </c>
      <c r="F54" s="16">
        <v>0</v>
      </c>
      <c r="G54" s="16">
        <v>-1371317058</v>
      </c>
    </row>
    <row r="55" spans="1:7">
      <c r="A55" t="s">
        <v>122</v>
      </c>
      <c r="B55" t="s">
        <v>123</v>
      </c>
      <c r="D55" s="16">
        <v>-43446435</v>
      </c>
      <c r="E55" s="16">
        <v>0</v>
      </c>
      <c r="F55" s="16">
        <v>0</v>
      </c>
      <c r="G55" s="16">
        <v>-43446435</v>
      </c>
    </row>
    <row r="56" spans="1:7">
      <c r="A56" t="s">
        <v>124</v>
      </c>
      <c r="B56" t="s">
        <v>125</v>
      </c>
      <c r="D56" s="16">
        <v>-303</v>
      </c>
      <c r="E56" s="16">
        <v>0</v>
      </c>
      <c r="F56" s="16">
        <v>0</v>
      </c>
      <c r="G56" s="16">
        <v>-303</v>
      </c>
    </row>
    <row r="57" spans="1:7">
      <c r="A57" t="s">
        <v>126</v>
      </c>
      <c r="B57" t="s">
        <v>127</v>
      </c>
      <c r="D57" s="16">
        <v>-820616</v>
      </c>
      <c r="E57" s="16">
        <v>0</v>
      </c>
      <c r="F57" s="16">
        <v>0</v>
      </c>
      <c r="G57" s="16">
        <v>-820616</v>
      </c>
    </row>
    <row r="58" spans="1:7">
      <c r="A58" t="s">
        <v>128</v>
      </c>
      <c r="B58" t="s">
        <v>129</v>
      </c>
      <c r="D58" s="16">
        <v>-2324664</v>
      </c>
      <c r="E58" s="16">
        <v>3859488</v>
      </c>
      <c r="F58" s="16">
        <v>1534824</v>
      </c>
      <c r="G58" s="16">
        <v>0</v>
      </c>
    </row>
    <row r="59" spans="1:7">
      <c r="A59" t="s">
        <v>130</v>
      </c>
      <c r="B59" t="s">
        <v>131</v>
      </c>
      <c r="D59" s="16">
        <v>-33666040</v>
      </c>
      <c r="E59" s="16">
        <v>3511050</v>
      </c>
      <c r="F59" s="16">
        <v>1701088</v>
      </c>
      <c r="G59" s="16">
        <v>-31856078</v>
      </c>
    </row>
    <row r="60" spans="1:7">
      <c r="A60" t="s">
        <v>132</v>
      </c>
      <c r="B60" t="s">
        <v>133</v>
      </c>
      <c r="D60" s="16">
        <v>-2839912</v>
      </c>
      <c r="E60" s="16">
        <v>14261369</v>
      </c>
      <c r="F60" s="16">
        <v>11422079</v>
      </c>
      <c r="G60" s="16">
        <v>-622</v>
      </c>
    </row>
    <row r="61" spans="1:7">
      <c r="A61" t="s">
        <v>134</v>
      </c>
      <c r="B61" t="s">
        <v>135</v>
      </c>
      <c r="D61" s="16">
        <v>0</v>
      </c>
      <c r="E61" s="16">
        <v>1781102274</v>
      </c>
      <c r="F61" s="16">
        <v>1821971793</v>
      </c>
      <c r="G61" s="16">
        <v>-40869519</v>
      </c>
    </row>
    <row r="62" spans="1:7">
      <c r="A62" t="s">
        <v>136</v>
      </c>
      <c r="B62" t="s">
        <v>137</v>
      </c>
      <c r="D62" s="16">
        <v>0</v>
      </c>
      <c r="E62" s="16">
        <v>202273197</v>
      </c>
      <c r="F62" s="16">
        <v>601959547</v>
      </c>
      <c r="G62" s="16">
        <v>-399686350</v>
      </c>
    </row>
    <row r="63" spans="1:7">
      <c r="A63" t="s">
        <v>138</v>
      </c>
      <c r="B63" t="s">
        <v>139</v>
      </c>
      <c r="D63" s="16">
        <v>0</v>
      </c>
      <c r="E63" s="16">
        <v>4441667114</v>
      </c>
      <c r="F63" s="16">
        <v>4777402130</v>
      </c>
      <c r="G63" s="16">
        <v>-335735016</v>
      </c>
    </row>
    <row r="64" spans="1:7">
      <c r="A64" t="s">
        <v>140</v>
      </c>
      <c r="B64" t="s">
        <v>141</v>
      </c>
      <c r="D64" s="16">
        <v>0</v>
      </c>
      <c r="E64" s="16">
        <v>13396538</v>
      </c>
      <c r="F64" s="16">
        <v>13396538</v>
      </c>
      <c r="G64" s="16">
        <v>0</v>
      </c>
    </row>
    <row r="65" spans="1:7">
      <c r="A65" t="s">
        <v>142</v>
      </c>
      <c r="B65" t="s">
        <v>143</v>
      </c>
      <c r="D65" s="16">
        <v>0</v>
      </c>
      <c r="E65" s="16">
        <v>4256193176</v>
      </c>
      <c r="F65" s="16">
        <v>8306854085</v>
      </c>
      <c r="G65" s="16">
        <v>-4050660909</v>
      </c>
    </row>
    <row r="66" spans="1:7">
      <c r="A66" t="s">
        <v>144</v>
      </c>
      <c r="B66" t="s">
        <v>145</v>
      </c>
      <c r="D66" s="16">
        <v>-63934256</v>
      </c>
      <c r="E66" s="16">
        <v>0</v>
      </c>
      <c r="F66" s="16">
        <v>0</v>
      </c>
      <c r="G66" s="16">
        <v>-63934256</v>
      </c>
    </row>
    <row r="67" spans="1:7">
      <c r="A67" t="s">
        <v>146</v>
      </c>
      <c r="B67" t="s">
        <v>147</v>
      </c>
      <c r="D67" s="16">
        <v>-96769231</v>
      </c>
      <c r="E67" s="16">
        <v>0</v>
      </c>
      <c r="F67" s="16">
        <v>0</v>
      </c>
      <c r="G67" s="16">
        <v>-96769231</v>
      </c>
    </row>
    <row r="68" spans="1:7">
      <c r="A68" t="s">
        <v>148</v>
      </c>
      <c r="B68" t="s">
        <v>149</v>
      </c>
      <c r="D68" s="16">
        <v>-88662539</v>
      </c>
      <c r="E68" s="16">
        <v>0</v>
      </c>
      <c r="F68" s="16">
        <v>0</v>
      </c>
      <c r="G68" s="16">
        <v>-88662539</v>
      </c>
    </row>
    <row r="69" spans="1:7">
      <c r="A69" t="s">
        <v>150</v>
      </c>
      <c r="B69" t="s">
        <v>151</v>
      </c>
      <c r="D69" s="16">
        <v>-63207723</v>
      </c>
      <c r="E69" s="16">
        <v>0</v>
      </c>
      <c r="F69" s="16">
        <v>0</v>
      </c>
      <c r="G69" s="16">
        <v>-63207723</v>
      </c>
    </row>
    <row r="70" spans="1:7">
      <c r="A70" t="s">
        <v>152</v>
      </c>
      <c r="B70" t="s">
        <v>153</v>
      </c>
      <c r="D70" s="16">
        <v>-2236152</v>
      </c>
      <c r="E70" s="16">
        <v>0</v>
      </c>
      <c r="F70" s="16">
        <v>0</v>
      </c>
      <c r="G70" s="16">
        <v>-2236152</v>
      </c>
    </row>
    <row r="71" spans="1:7">
      <c r="A71" t="s">
        <v>154</v>
      </c>
      <c r="B71" t="s">
        <v>155</v>
      </c>
      <c r="D71" s="16">
        <v>-299568</v>
      </c>
      <c r="E71" s="16">
        <v>0</v>
      </c>
      <c r="F71" s="16">
        <v>0</v>
      </c>
      <c r="G71" s="16">
        <v>-299568</v>
      </c>
    </row>
    <row r="72" spans="1:7">
      <c r="A72" t="s">
        <v>156</v>
      </c>
      <c r="B72" t="s">
        <v>157</v>
      </c>
      <c r="D72" s="16">
        <v>-1412589332</v>
      </c>
      <c r="E72" s="16">
        <v>0</v>
      </c>
      <c r="F72" s="16">
        <v>0</v>
      </c>
      <c r="G72" s="16">
        <v>-1412589332</v>
      </c>
    </row>
    <row r="73" spans="1:7">
      <c r="A73" t="s">
        <v>158</v>
      </c>
      <c r="B73" t="s">
        <v>159</v>
      </c>
      <c r="D73" s="16">
        <v>-93800187</v>
      </c>
      <c r="E73" s="16">
        <v>0</v>
      </c>
      <c r="F73" s="16">
        <v>0</v>
      </c>
      <c r="G73" s="16">
        <v>-93800187</v>
      </c>
    </row>
    <row r="74" spans="1:7">
      <c r="A74" t="s">
        <v>160</v>
      </c>
      <c r="B74" t="s">
        <v>161</v>
      </c>
      <c r="D74" s="16">
        <v>-5942108</v>
      </c>
      <c r="E74" s="16">
        <v>0</v>
      </c>
      <c r="F74" s="16">
        <v>0</v>
      </c>
      <c r="G74" s="16">
        <v>-5942108</v>
      </c>
    </row>
    <row r="75" spans="1:7">
      <c r="A75" t="s">
        <v>162</v>
      </c>
      <c r="B75" t="s">
        <v>163</v>
      </c>
      <c r="D75" s="16">
        <v>-4755570</v>
      </c>
      <c r="E75" s="16">
        <v>0</v>
      </c>
      <c r="F75" s="16">
        <v>0</v>
      </c>
      <c r="G75" s="16">
        <v>-4755570</v>
      </c>
    </row>
    <row r="76" spans="1:7">
      <c r="A76" t="s">
        <v>164</v>
      </c>
      <c r="B76" t="s">
        <v>165</v>
      </c>
      <c r="D76" s="16">
        <v>-8368785</v>
      </c>
      <c r="E76" s="16">
        <v>0</v>
      </c>
      <c r="F76" s="16">
        <v>0</v>
      </c>
      <c r="G76" s="16">
        <v>-8368785</v>
      </c>
    </row>
    <row r="77" spans="1:7">
      <c r="A77" t="s">
        <v>166</v>
      </c>
      <c r="B77" t="s">
        <v>167</v>
      </c>
      <c r="D77" s="16">
        <v>-2290595</v>
      </c>
      <c r="E77" s="16">
        <v>0</v>
      </c>
      <c r="F77" s="16">
        <v>0</v>
      </c>
      <c r="G77" s="16">
        <v>-2290595</v>
      </c>
    </row>
    <row r="78" spans="1:7">
      <c r="A78" t="s">
        <v>168</v>
      </c>
      <c r="B78" t="s">
        <v>169</v>
      </c>
      <c r="D78" s="16">
        <v>-64800000</v>
      </c>
      <c r="E78" s="16">
        <v>0</v>
      </c>
      <c r="F78" s="16">
        <v>0</v>
      </c>
      <c r="G78" s="16">
        <v>-64800000</v>
      </c>
    </row>
    <row r="79" spans="1:7">
      <c r="A79" t="s">
        <v>170</v>
      </c>
      <c r="B79" t="s">
        <v>171</v>
      </c>
      <c r="D79" s="16">
        <v>-383984845</v>
      </c>
      <c r="E79" s="16">
        <v>0</v>
      </c>
      <c r="F79" s="16">
        <v>0</v>
      </c>
      <c r="G79" s="16">
        <v>-383984845</v>
      </c>
    </row>
    <row r="80" spans="1:7">
      <c r="A80" t="s">
        <v>172</v>
      </c>
      <c r="B80" t="s">
        <v>173</v>
      </c>
      <c r="D80" s="16">
        <v>0</v>
      </c>
      <c r="E80" s="16">
        <v>0</v>
      </c>
      <c r="F80" s="16">
        <v>2421726250</v>
      </c>
      <c r="G80" s="16">
        <v>-2421726250</v>
      </c>
    </row>
    <row r="81" spans="1:7">
      <c r="A81" t="s">
        <v>174</v>
      </c>
      <c r="B81" t="s">
        <v>175</v>
      </c>
      <c r="D81" s="16">
        <v>-8306854085</v>
      </c>
      <c r="E81" s="16">
        <v>8306854085</v>
      </c>
      <c r="F81" s="16">
        <v>0</v>
      </c>
      <c r="G81" s="16">
        <v>0</v>
      </c>
    </row>
    <row r="82" spans="1:7">
      <c r="A82" t="s">
        <v>176</v>
      </c>
      <c r="B82" t="s">
        <v>177</v>
      </c>
      <c r="D82" s="16">
        <v>-2384963821</v>
      </c>
      <c r="E82" s="16">
        <v>0</v>
      </c>
      <c r="F82" s="16">
        <v>0</v>
      </c>
      <c r="G82" s="16">
        <v>-2384963821</v>
      </c>
    </row>
    <row r="83" spans="1:7">
      <c r="A83" t="s">
        <v>178</v>
      </c>
      <c r="B83" t="s">
        <v>179</v>
      </c>
      <c r="D83" s="16">
        <v>-15435606218</v>
      </c>
      <c r="E83" s="16">
        <v>0</v>
      </c>
      <c r="F83" s="16">
        <v>0</v>
      </c>
      <c r="G83" s="16">
        <v>-15435606218</v>
      </c>
    </row>
    <row r="84" spans="1:7">
      <c r="A84" t="s">
        <v>180</v>
      </c>
      <c r="B84" t="s">
        <v>181</v>
      </c>
      <c r="D84" s="16">
        <v>-1727823368</v>
      </c>
      <c r="E84" s="16">
        <v>0</v>
      </c>
      <c r="F84" s="16">
        <v>0</v>
      </c>
      <c r="G84" s="16">
        <v>-1727823368</v>
      </c>
    </row>
    <row r="85" spans="1:7">
      <c r="A85" t="s">
        <v>182</v>
      </c>
      <c r="B85" t="s">
        <v>183</v>
      </c>
      <c r="D85" s="16">
        <v>-162417955</v>
      </c>
      <c r="E85" s="16">
        <v>0</v>
      </c>
      <c r="F85" s="16">
        <v>0</v>
      </c>
      <c r="G85" s="16">
        <v>-162417955</v>
      </c>
    </row>
    <row r="86" spans="1:7">
      <c r="A86" t="s">
        <v>184</v>
      </c>
      <c r="B86" t="s">
        <v>185</v>
      </c>
      <c r="D86" s="16">
        <v>-201472577</v>
      </c>
      <c r="E86" s="16">
        <v>0</v>
      </c>
      <c r="F86" s="16">
        <v>0</v>
      </c>
      <c r="G86" s="16">
        <v>-201472577</v>
      </c>
    </row>
    <row r="87" spans="1:7">
      <c r="A87" t="s">
        <v>186</v>
      </c>
      <c r="B87" t="s">
        <v>187</v>
      </c>
      <c r="D87" s="16">
        <v>-37073186</v>
      </c>
      <c r="E87" s="16">
        <v>0</v>
      </c>
      <c r="F87" s="16">
        <v>0</v>
      </c>
      <c r="G87" s="16">
        <v>-37073186</v>
      </c>
    </row>
    <row r="88" spans="1:7">
      <c r="A88" t="s">
        <v>188</v>
      </c>
      <c r="B88" t="s">
        <v>189</v>
      </c>
      <c r="D88" s="16">
        <v>-34087232789</v>
      </c>
      <c r="E88" s="16">
        <v>33785624463</v>
      </c>
      <c r="F88" s="16">
        <v>13733163851</v>
      </c>
      <c r="G88" s="16">
        <v>-14034772177</v>
      </c>
    </row>
    <row r="89" spans="1:7">
      <c r="A89" t="s">
        <v>190</v>
      </c>
      <c r="B89" t="s">
        <v>191</v>
      </c>
      <c r="D89" s="16">
        <v>20052460612</v>
      </c>
      <c r="E89" s="16">
        <v>13733163851</v>
      </c>
      <c r="F89" s="16">
        <v>33785624463</v>
      </c>
      <c r="G89" s="16">
        <v>0</v>
      </c>
    </row>
    <row r="90" spans="1:7">
      <c r="A90" t="s">
        <v>192</v>
      </c>
      <c r="B90" t="s">
        <v>193</v>
      </c>
      <c r="D90" s="16">
        <v>0</v>
      </c>
      <c r="E90" s="16">
        <v>0</v>
      </c>
      <c r="F90" s="16">
        <v>59059660</v>
      </c>
      <c r="G90" s="16">
        <v>-59059660</v>
      </c>
    </row>
    <row r="91" spans="1:7">
      <c r="A91" t="s">
        <v>194</v>
      </c>
      <c r="B91" t="s">
        <v>195</v>
      </c>
      <c r="D91" s="16">
        <v>0</v>
      </c>
      <c r="E91" s="16">
        <v>0</v>
      </c>
      <c r="F91" s="16">
        <v>44049108</v>
      </c>
      <c r="G91" s="16">
        <v>-44049108</v>
      </c>
    </row>
    <row r="92" spans="1:7">
      <c r="A92" t="s">
        <v>196</v>
      </c>
      <c r="B92" t="s">
        <v>197</v>
      </c>
      <c r="D92" s="16">
        <v>0</v>
      </c>
      <c r="E92" s="16">
        <v>0</v>
      </c>
      <c r="F92" s="16">
        <v>2120217000</v>
      </c>
      <c r="G92" s="16">
        <v>-2120217000</v>
      </c>
    </row>
    <row r="93" spans="1:7">
      <c r="A93" t="s">
        <v>198</v>
      </c>
      <c r="B93" t="s">
        <v>199</v>
      </c>
      <c r="D93" s="16">
        <v>0</v>
      </c>
      <c r="E93" s="16">
        <v>0</v>
      </c>
      <c r="F93" s="16">
        <v>10389702562</v>
      </c>
      <c r="G93" s="16">
        <v>-10389702562</v>
      </c>
    </row>
    <row r="94" spans="1:7">
      <c r="A94" t="s">
        <v>200</v>
      </c>
      <c r="B94" t="s">
        <v>201</v>
      </c>
      <c r="D94" s="16">
        <v>0</v>
      </c>
      <c r="E94" s="16">
        <v>0</v>
      </c>
      <c r="F94" s="16">
        <v>1327813150</v>
      </c>
      <c r="G94" s="16">
        <v>-1327813150</v>
      </c>
    </row>
    <row r="95" spans="1:7">
      <c r="A95" t="s">
        <v>202</v>
      </c>
      <c r="B95" t="s">
        <v>203</v>
      </c>
      <c r="D95" s="16">
        <v>0</v>
      </c>
      <c r="E95" s="16">
        <v>0</v>
      </c>
      <c r="F95" s="16">
        <v>14094968</v>
      </c>
      <c r="G95" s="16">
        <v>-14094968</v>
      </c>
    </row>
    <row r="96" spans="1:7">
      <c r="A96" t="s">
        <v>204</v>
      </c>
      <c r="B96" t="s">
        <v>205</v>
      </c>
      <c r="D96" s="16">
        <v>0</v>
      </c>
      <c r="E96" s="16">
        <v>0</v>
      </c>
      <c r="F96" s="16">
        <v>22049350</v>
      </c>
      <c r="G96" s="16">
        <v>-22049350</v>
      </c>
    </row>
    <row r="97" spans="1:7">
      <c r="A97" t="s">
        <v>208</v>
      </c>
      <c r="B97" t="s">
        <v>209</v>
      </c>
      <c r="D97" s="16">
        <v>0</v>
      </c>
      <c r="E97" s="16">
        <v>0</v>
      </c>
      <c r="F97" s="16">
        <v>21170529</v>
      </c>
      <c r="G97" s="16">
        <v>-21170529</v>
      </c>
    </row>
    <row r="98" spans="1:7">
      <c r="A98" t="s">
        <v>210</v>
      </c>
      <c r="B98" t="s">
        <v>211</v>
      </c>
      <c r="D98" s="16">
        <v>0</v>
      </c>
      <c r="E98" s="16">
        <v>3000000</v>
      </c>
      <c r="F98" s="16">
        <v>3000000</v>
      </c>
      <c r="G98" s="16">
        <v>0</v>
      </c>
    </row>
    <row r="99" spans="1:7">
      <c r="A99" t="s">
        <v>212</v>
      </c>
      <c r="B99" t="s">
        <v>213</v>
      </c>
      <c r="D99" s="16">
        <v>0</v>
      </c>
      <c r="E99" s="16">
        <v>0</v>
      </c>
      <c r="F99" s="16">
        <v>688076</v>
      </c>
      <c r="G99" s="16">
        <v>-688076</v>
      </c>
    </row>
    <row r="100" spans="1:7">
      <c r="A100" t="s">
        <v>214</v>
      </c>
      <c r="B100" t="s">
        <v>215</v>
      </c>
      <c r="D100" s="16">
        <v>0</v>
      </c>
      <c r="E100" s="16">
        <v>0</v>
      </c>
      <c r="F100" s="16">
        <v>32253650</v>
      </c>
      <c r="G100" s="16">
        <v>-32253650</v>
      </c>
    </row>
    <row r="101" spans="1:7">
      <c r="A101" t="s">
        <v>216</v>
      </c>
      <c r="B101" t="s">
        <v>217</v>
      </c>
      <c r="D101" s="16">
        <v>0</v>
      </c>
      <c r="E101" s="16">
        <v>0</v>
      </c>
      <c r="F101" s="16">
        <v>2894348</v>
      </c>
      <c r="G101" s="16">
        <v>-2894348</v>
      </c>
    </row>
    <row r="102" spans="1:7">
      <c r="A102" t="s">
        <v>218</v>
      </c>
      <c r="B102" t="s">
        <v>219</v>
      </c>
      <c r="D102" s="16">
        <v>0</v>
      </c>
      <c r="E102" s="16">
        <v>15749038</v>
      </c>
      <c r="F102" s="16">
        <v>0</v>
      </c>
      <c r="G102" s="16">
        <v>15749038</v>
      </c>
    </row>
    <row r="103" spans="1:7">
      <c r="A103" t="s">
        <v>220</v>
      </c>
      <c r="B103" t="s">
        <v>221</v>
      </c>
      <c r="D103" s="16">
        <v>0</v>
      </c>
      <c r="E103" s="16">
        <v>458381</v>
      </c>
      <c r="F103" s="16">
        <v>0</v>
      </c>
      <c r="G103" s="16">
        <v>458381</v>
      </c>
    </row>
    <row r="104" spans="1:7">
      <c r="A104" t="s">
        <v>222</v>
      </c>
      <c r="B104" t="s">
        <v>223</v>
      </c>
      <c r="D104" s="16">
        <v>0</v>
      </c>
      <c r="E104" s="16">
        <v>12814884</v>
      </c>
      <c r="F104" s="16">
        <v>0</v>
      </c>
      <c r="G104" s="16">
        <v>12814884</v>
      </c>
    </row>
    <row r="105" spans="1:7">
      <c r="A105" t="s">
        <v>224</v>
      </c>
      <c r="B105" t="s">
        <v>225</v>
      </c>
      <c r="D105" s="16">
        <v>0</v>
      </c>
      <c r="E105" s="16">
        <v>3969884</v>
      </c>
      <c r="F105" s="16">
        <v>0</v>
      </c>
      <c r="G105" s="16">
        <v>3969884</v>
      </c>
    </row>
    <row r="106" spans="1:7">
      <c r="A106" t="s">
        <v>226</v>
      </c>
      <c r="B106" t="s">
        <v>227</v>
      </c>
      <c r="D106" s="16">
        <v>0</v>
      </c>
      <c r="E106" s="16">
        <v>275060</v>
      </c>
      <c r="F106" s="16">
        <v>0</v>
      </c>
      <c r="G106" s="16">
        <v>275060</v>
      </c>
    </row>
    <row r="107" spans="1:7">
      <c r="A107" t="s">
        <v>228</v>
      </c>
      <c r="B107" t="s">
        <v>229</v>
      </c>
      <c r="D107" s="16">
        <v>0</v>
      </c>
      <c r="E107" s="16">
        <v>19496231</v>
      </c>
      <c r="F107" s="16">
        <v>0</v>
      </c>
      <c r="G107" s="16">
        <v>19496231</v>
      </c>
    </row>
    <row r="108" spans="1:7">
      <c r="A108" t="s">
        <v>230</v>
      </c>
      <c r="B108" t="s">
        <v>231</v>
      </c>
      <c r="D108" s="16">
        <v>0</v>
      </c>
      <c r="E108" s="16">
        <v>11605061</v>
      </c>
      <c r="F108" s="16">
        <v>0</v>
      </c>
      <c r="G108" s="16">
        <v>11605061</v>
      </c>
    </row>
    <row r="109" spans="1:7">
      <c r="A109" t="s">
        <v>232</v>
      </c>
      <c r="B109" t="s">
        <v>233</v>
      </c>
      <c r="D109" s="16">
        <v>0</v>
      </c>
      <c r="E109" s="16">
        <v>29081330</v>
      </c>
      <c r="F109" s="16">
        <v>0</v>
      </c>
      <c r="G109" s="16">
        <v>29081330</v>
      </c>
    </row>
    <row r="110" spans="1:7">
      <c r="A110" t="s">
        <v>234</v>
      </c>
      <c r="B110" t="s">
        <v>235</v>
      </c>
      <c r="D110" s="16">
        <v>0</v>
      </c>
      <c r="E110" s="16">
        <v>1690491</v>
      </c>
      <c r="F110" s="16">
        <v>0</v>
      </c>
      <c r="G110" s="16">
        <v>1690491</v>
      </c>
    </row>
    <row r="111" spans="1:7">
      <c r="A111" t="s">
        <v>236</v>
      </c>
      <c r="B111" t="s">
        <v>237</v>
      </c>
      <c r="D111" s="16">
        <v>0</v>
      </c>
      <c r="E111" s="16">
        <v>166210</v>
      </c>
      <c r="F111" s="16">
        <v>0</v>
      </c>
      <c r="G111" s="16">
        <v>166210</v>
      </c>
    </row>
    <row r="112" spans="1:7">
      <c r="A112" t="s">
        <v>238</v>
      </c>
      <c r="B112" t="s">
        <v>239</v>
      </c>
      <c r="D112" s="16">
        <v>0</v>
      </c>
      <c r="E112" s="16">
        <v>2936668</v>
      </c>
      <c r="F112" s="16">
        <v>0</v>
      </c>
      <c r="G112" s="16">
        <v>2936668</v>
      </c>
    </row>
    <row r="113" spans="1:7">
      <c r="A113" t="s">
        <v>240</v>
      </c>
      <c r="B113" t="s">
        <v>241</v>
      </c>
      <c r="D113" s="16">
        <v>0</v>
      </c>
      <c r="E113" s="16">
        <v>610394</v>
      </c>
      <c r="F113" s="16">
        <v>0</v>
      </c>
      <c r="G113" s="16">
        <v>610394</v>
      </c>
    </row>
    <row r="114" spans="1:7">
      <c r="A114" t="s">
        <v>242</v>
      </c>
      <c r="B114" t="s">
        <v>243</v>
      </c>
      <c r="D114" s="16">
        <v>0</v>
      </c>
      <c r="E114" s="16">
        <v>67830</v>
      </c>
      <c r="F114" s="16">
        <v>0</v>
      </c>
      <c r="G114" s="16">
        <v>67830</v>
      </c>
    </row>
    <row r="115" spans="1:7">
      <c r="A115" t="s">
        <v>244</v>
      </c>
      <c r="B115" t="s">
        <v>245</v>
      </c>
      <c r="D115" s="16">
        <v>0</v>
      </c>
      <c r="E115" s="16">
        <v>1582383</v>
      </c>
      <c r="F115" s="16">
        <v>0</v>
      </c>
      <c r="G115" s="16">
        <v>1582383</v>
      </c>
    </row>
    <row r="116" spans="1:7">
      <c r="A116" t="s">
        <v>246</v>
      </c>
      <c r="B116" t="s">
        <v>219</v>
      </c>
      <c r="D116" s="16">
        <v>0</v>
      </c>
      <c r="E116" s="16">
        <v>375432583</v>
      </c>
      <c r="F116" s="16">
        <v>0</v>
      </c>
      <c r="G116" s="16">
        <v>375432583</v>
      </c>
    </row>
    <row r="117" spans="1:7">
      <c r="A117" t="s">
        <v>247</v>
      </c>
      <c r="B117" t="s">
        <v>221</v>
      </c>
      <c r="D117" s="16">
        <v>0</v>
      </c>
      <c r="E117" s="16">
        <v>23007843</v>
      </c>
      <c r="F117" s="16">
        <v>0</v>
      </c>
      <c r="G117" s="16">
        <v>23007843</v>
      </c>
    </row>
    <row r="118" spans="1:7">
      <c r="A118" t="s">
        <v>248</v>
      </c>
      <c r="B118" t="s">
        <v>223</v>
      </c>
      <c r="D118" s="16">
        <v>0</v>
      </c>
      <c r="E118" s="16">
        <v>243984123</v>
      </c>
      <c r="F118" s="16">
        <v>0</v>
      </c>
      <c r="G118" s="16">
        <v>243984123</v>
      </c>
    </row>
    <row r="119" spans="1:7">
      <c r="A119" t="s">
        <v>249</v>
      </c>
      <c r="B119" t="s">
        <v>225</v>
      </c>
      <c r="D119" s="16">
        <v>0</v>
      </c>
      <c r="E119" s="16">
        <v>51114303</v>
      </c>
      <c r="F119" s="16">
        <v>0</v>
      </c>
      <c r="G119" s="16">
        <v>51114303</v>
      </c>
    </row>
    <row r="120" spans="1:7">
      <c r="A120" t="s">
        <v>250</v>
      </c>
      <c r="B120" t="s">
        <v>251</v>
      </c>
      <c r="D120" s="16">
        <v>0</v>
      </c>
      <c r="E120" s="16">
        <v>11913422</v>
      </c>
      <c r="F120" s="16">
        <v>0</v>
      </c>
      <c r="G120" s="16">
        <v>11913422</v>
      </c>
    </row>
    <row r="121" spans="1:7">
      <c r="A121" t="s">
        <v>252</v>
      </c>
      <c r="B121" t="s">
        <v>231</v>
      </c>
      <c r="D121" s="16">
        <v>0</v>
      </c>
      <c r="E121" s="16">
        <v>247433394</v>
      </c>
      <c r="F121" s="16">
        <v>0</v>
      </c>
      <c r="G121" s="16">
        <v>247433394</v>
      </c>
    </row>
    <row r="122" spans="1:7">
      <c r="A122" t="s">
        <v>253</v>
      </c>
      <c r="B122" t="s">
        <v>233</v>
      </c>
      <c r="D122" s="16">
        <v>0</v>
      </c>
      <c r="E122" s="16">
        <v>580927743</v>
      </c>
      <c r="F122" s="16">
        <v>0</v>
      </c>
      <c r="G122" s="16">
        <v>580927743</v>
      </c>
    </row>
    <row r="123" spans="1:7">
      <c r="A123" t="s">
        <v>254</v>
      </c>
      <c r="B123" t="s">
        <v>255</v>
      </c>
      <c r="D123" s="16">
        <v>0</v>
      </c>
      <c r="E123" s="16">
        <v>116090</v>
      </c>
      <c r="F123" s="16">
        <v>0</v>
      </c>
      <c r="G123" s="16">
        <v>116090</v>
      </c>
    </row>
    <row r="124" spans="1:7">
      <c r="A124" t="s">
        <v>256</v>
      </c>
      <c r="B124" t="s">
        <v>237</v>
      </c>
      <c r="D124" s="16">
        <v>0</v>
      </c>
      <c r="E124" s="16">
        <v>7479450</v>
      </c>
      <c r="F124" s="16">
        <v>0</v>
      </c>
      <c r="G124" s="16">
        <v>7479450</v>
      </c>
    </row>
    <row r="125" spans="1:7">
      <c r="A125" t="s">
        <v>257</v>
      </c>
      <c r="B125" t="s">
        <v>239</v>
      </c>
      <c r="D125" s="16">
        <v>0</v>
      </c>
      <c r="E125" s="16">
        <v>61764429</v>
      </c>
      <c r="F125" s="16">
        <v>0</v>
      </c>
      <c r="G125" s="16">
        <v>61764429</v>
      </c>
    </row>
    <row r="126" spans="1:7">
      <c r="A126" t="s">
        <v>258</v>
      </c>
      <c r="B126" t="s">
        <v>241</v>
      </c>
      <c r="D126" s="16">
        <v>0</v>
      </c>
      <c r="E126" s="16">
        <v>12901843</v>
      </c>
      <c r="F126" s="16">
        <v>0</v>
      </c>
      <c r="G126" s="16">
        <v>12901843</v>
      </c>
    </row>
    <row r="127" spans="1:7">
      <c r="A127" t="s">
        <v>259</v>
      </c>
      <c r="B127" t="s">
        <v>243</v>
      </c>
      <c r="D127" s="16">
        <v>0</v>
      </c>
      <c r="E127" s="16">
        <v>1433530</v>
      </c>
      <c r="F127" s="16">
        <v>0</v>
      </c>
      <c r="G127" s="16">
        <v>1433530</v>
      </c>
    </row>
    <row r="128" spans="1:7">
      <c r="A128" t="s">
        <v>260</v>
      </c>
      <c r="B128" t="s">
        <v>261</v>
      </c>
      <c r="D128" s="16">
        <v>0</v>
      </c>
      <c r="E128" s="16">
        <v>11595724</v>
      </c>
      <c r="F128" s="16">
        <v>0</v>
      </c>
      <c r="G128" s="16">
        <v>11595724</v>
      </c>
    </row>
    <row r="129" spans="1:7">
      <c r="A129" t="s">
        <v>262</v>
      </c>
      <c r="B129" t="s">
        <v>263</v>
      </c>
      <c r="D129" s="16">
        <v>0</v>
      </c>
      <c r="E129" s="16">
        <v>2781884</v>
      </c>
      <c r="F129" s="16">
        <v>0</v>
      </c>
      <c r="G129" s="16">
        <v>2781884</v>
      </c>
    </row>
    <row r="130" spans="1:7">
      <c r="A130" t="s">
        <v>264</v>
      </c>
      <c r="B130" t="s">
        <v>245</v>
      </c>
      <c r="D130" s="16">
        <v>0</v>
      </c>
      <c r="E130" s="16">
        <v>3267509</v>
      </c>
      <c r="F130" s="16">
        <v>0</v>
      </c>
      <c r="G130" s="16">
        <v>3267509</v>
      </c>
    </row>
    <row r="131" spans="1:7">
      <c r="A131" t="s">
        <v>265</v>
      </c>
      <c r="B131" t="s">
        <v>266</v>
      </c>
      <c r="D131" s="16">
        <v>0</v>
      </c>
      <c r="E131" s="16">
        <v>37401685</v>
      </c>
      <c r="F131" s="16">
        <v>0</v>
      </c>
      <c r="G131" s="16">
        <v>37401685</v>
      </c>
    </row>
    <row r="132" spans="1:7">
      <c r="A132" t="s">
        <v>267</v>
      </c>
      <c r="B132" t="s">
        <v>268</v>
      </c>
      <c r="D132" s="16">
        <v>0</v>
      </c>
      <c r="E132" s="16">
        <v>37558312</v>
      </c>
      <c r="F132" s="16">
        <v>0</v>
      </c>
      <c r="G132" s="16">
        <v>37558312</v>
      </c>
    </row>
    <row r="133" spans="1:7">
      <c r="A133" t="s">
        <v>269</v>
      </c>
      <c r="B133" t="s">
        <v>270</v>
      </c>
      <c r="D133" s="16">
        <v>0</v>
      </c>
      <c r="E133" s="16">
        <v>11354081</v>
      </c>
      <c r="F133" s="16">
        <v>0</v>
      </c>
      <c r="G133" s="16">
        <v>11354081</v>
      </c>
    </row>
    <row r="134" spans="1:7">
      <c r="A134" t="s">
        <v>271</v>
      </c>
      <c r="B134" t="s">
        <v>272</v>
      </c>
      <c r="D134" s="16">
        <v>0</v>
      </c>
      <c r="E134" s="16">
        <v>251190</v>
      </c>
      <c r="F134" s="16">
        <v>0</v>
      </c>
      <c r="G134" s="16">
        <v>251190</v>
      </c>
    </row>
    <row r="135" spans="1:7">
      <c r="A135" t="s">
        <v>273</v>
      </c>
      <c r="B135" t="s">
        <v>274</v>
      </c>
      <c r="D135" s="16">
        <v>0</v>
      </c>
      <c r="E135" s="16">
        <v>21700332</v>
      </c>
      <c r="F135" s="16">
        <v>0</v>
      </c>
      <c r="G135" s="16">
        <v>21700332</v>
      </c>
    </row>
    <row r="136" spans="1:7">
      <c r="A136" t="s">
        <v>275</v>
      </c>
      <c r="B136" t="s">
        <v>276</v>
      </c>
      <c r="D136" s="16">
        <v>0</v>
      </c>
      <c r="E136" s="16">
        <v>1431066</v>
      </c>
      <c r="F136" s="16">
        <v>0</v>
      </c>
      <c r="G136" s="16">
        <v>1431066</v>
      </c>
    </row>
    <row r="137" spans="1:7">
      <c r="A137" t="s">
        <v>277</v>
      </c>
      <c r="B137" t="s">
        <v>278</v>
      </c>
      <c r="D137" s="16">
        <v>0</v>
      </c>
      <c r="E137" s="16">
        <v>459300</v>
      </c>
      <c r="F137" s="16">
        <v>0</v>
      </c>
      <c r="G137" s="16">
        <v>459300</v>
      </c>
    </row>
    <row r="138" spans="1:7">
      <c r="A138" t="s">
        <v>279</v>
      </c>
      <c r="B138" t="s">
        <v>280</v>
      </c>
      <c r="D138" s="16">
        <v>0</v>
      </c>
      <c r="E138" s="16">
        <v>124602</v>
      </c>
      <c r="F138" s="16">
        <v>0</v>
      </c>
      <c r="G138" s="16">
        <v>124602</v>
      </c>
    </row>
    <row r="139" spans="1:7">
      <c r="A139" t="s">
        <v>281</v>
      </c>
      <c r="B139" t="s">
        <v>282</v>
      </c>
      <c r="D139" s="16">
        <v>0</v>
      </c>
      <c r="E139" s="16">
        <v>144192</v>
      </c>
      <c r="F139" s="16">
        <v>0</v>
      </c>
      <c r="G139" s="16">
        <v>144192</v>
      </c>
    </row>
    <row r="140" spans="1:7">
      <c r="A140" t="s">
        <v>283</v>
      </c>
      <c r="B140" t="s">
        <v>284</v>
      </c>
      <c r="D140" s="16">
        <v>0</v>
      </c>
      <c r="E140" s="16">
        <v>676999</v>
      </c>
      <c r="F140" s="16">
        <v>0</v>
      </c>
      <c r="G140" s="16">
        <v>676999</v>
      </c>
    </row>
    <row r="141" spans="1:7">
      <c r="A141" t="s">
        <v>285</v>
      </c>
      <c r="B141" t="s">
        <v>286</v>
      </c>
      <c r="D141" s="16">
        <v>0</v>
      </c>
      <c r="E141" s="16">
        <v>89975445</v>
      </c>
      <c r="F141" s="16">
        <v>0</v>
      </c>
      <c r="G141" s="16">
        <v>89975445</v>
      </c>
    </row>
    <row r="142" spans="1:7">
      <c r="A142" t="s">
        <v>287</v>
      </c>
      <c r="B142" t="s">
        <v>288</v>
      </c>
      <c r="D142" s="16">
        <v>0</v>
      </c>
      <c r="E142" s="16">
        <v>709944</v>
      </c>
      <c r="F142" s="16">
        <v>0</v>
      </c>
      <c r="G142" s="16">
        <v>709944</v>
      </c>
    </row>
    <row r="143" spans="1:7">
      <c r="A143" t="s">
        <v>289</v>
      </c>
      <c r="B143" t="s">
        <v>290</v>
      </c>
      <c r="D143" s="16">
        <v>0</v>
      </c>
      <c r="E143" s="16">
        <v>2999998</v>
      </c>
      <c r="F143" s="16">
        <v>0</v>
      </c>
      <c r="G143" s="16">
        <v>2999998</v>
      </c>
    </row>
    <row r="144" spans="1:7">
      <c r="A144" t="s">
        <v>291</v>
      </c>
      <c r="B144" t="s">
        <v>292</v>
      </c>
      <c r="D144" s="16">
        <v>0</v>
      </c>
      <c r="E144" s="16">
        <v>1245146</v>
      </c>
      <c r="F144" s="16">
        <v>0</v>
      </c>
      <c r="G144" s="16">
        <v>1245146</v>
      </c>
    </row>
    <row r="145" spans="1:7">
      <c r="A145" t="s">
        <v>293</v>
      </c>
      <c r="B145" t="s">
        <v>294</v>
      </c>
      <c r="D145" s="16">
        <v>0</v>
      </c>
      <c r="E145" s="16">
        <v>45083595</v>
      </c>
      <c r="F145" s="16">
        <v>0</v>
      </c>
      <c r="G145" s="16">
        <v>45083595</v>
      </c>
    </row>
    <row r="146" spans="1:7">
      <c r="A146" t="s">
        <v>295</v>
      </c>
      <c r="B146" t="s">
        <v>296</v>
      </c>
      <c r="D146" s="16">
        <v>0</v>
      </c>
      <c r="E146" s="16">
        <v>22185796</v>
      </c>
      <c r="F146" s="16">
        <v>0</v>
      </c>
      <c r="G146" s="16">
        <v>22185796</v>
      </c>
    </row>
    <row r="147" spans="1:7">
      <c r="A147" t="s">
        <v>297</v>
      </c>
      <c r="B147" t="s">
        <v>298</v>
      </c>
      <c r="D147" s="16">
        <v>0</v>
      </c>
      <c r="E147" s="16">
        <v>10114271</v>
      </c>
      <c r="F147" s="16">
        <v>0</v>
      </c>
      <c r="G147" s="16">
        <v>10114271</v>
      </c>
    </row>
    <row r="148" spans="1:7">
      <c r="A148" t="s">
        <v>299</v>
      </c>
      <c r="B148" t="s">
        <v>300</v>
      </c>
      <c r="D148" s="16">
        <v>0</v>
      </c>
      <c r="E148" s="16">
        <v>3380000</v>
      </c>
      <c r="F148" s="16">
        <v>0</v>
      </c>
      <c r="G148" s="16">
        <v>3380000</v>
      </c>
    </row>
    <row r="149" spans="1:7">
      <c r="A149" t="s">
        <v>301</v>
      </c>
      <c r="B149" t="s">
        <v>213</v>
      </c>
      <c r="D149" s="16">
        <v>0</v>
      </c>
      <c r="E149" s="16">
        <v>14733767</v>
      </c>
      <c r="F149" s="16">
        <v>0</v>
      </c>
      <c r="G149" s="16">
        <v>14733767</v>
      </c>
    </row>
    <row r="150" spans="1:7">
      <c r="A150" t="s">
        <v>302</v>
      </c>
      <c r="B150" t="s">
        <v>303</v>
      </c>
      <c r="D150" s="16">
        <v>0</v>
      </c>
      <c r="E150" s="16">
        <v>981321</v>
      </c>
      <c r="F150" s="16">
        <v>0</v>
      </c>
      <c r="G150" s="16">
        <v>981321</v>
      </c>
    </row>
    <row r="151" spans="1:7">
      <c r="A151" t="s">
        <v>304</v>
      </c>
      <c r="B151" t="s">
        <v>305</v>
      </c>
      <c r="D151" s="16">
        <v>0</v>
      </c>
      <c r="E151" s="16">
        <v>109300700</v>
      </c>
      <c r="F151" s="16">
        <v>0</v>
      </c>
      <c r="G151" s="16">
        <v>109300700</v>
      </c>
    </row>
    <row r="152" spans="1:7">
      <c r="A152" t="s">
        <v>306</v>
      </c>
      <c r="B152" t="s">
        <v>307</v>
      </c>
      <c r="D152" s="16">
        <v>0</v>
      </c>
      <c r="E152" s="16">
        <v>2411332</v>
      </c>
      <c r="F152" s="16">
        <v>0</v>
      </c>
      <c r="G152" s="16">
        <v>2411332</v>
      </c>
    </row>
    <row r="153" spans="1:7">
      <c r="A153" t="s">
        <v>308</v>
      </c>
      <c r="B153" t="s">
        <v>309</v>
      </c>
      <c r="D153" s="16">
        <v>0</v>
      </c>
      <c r="E153" s="16">
        <v>4555627</v>
      </c>
      <c r="F153" s="16">
        <v>0</v>
      </c>
      <c r="G153" s="16">
        <v>4555627</v>
      </c>
    </row>
    <row r="154" spans="1:7">
      <c r="A154" t="s">
        <v>310</v>
      </c>
      <c r="B154" t="s">
        <v>311</v>
      </c>
      <c r="D154" s="16">
        <v>0</v>
      </c>
      <c r="E154" s="16">
        <v>538713</v>
      </c>
      <c r="F154" s="16">
        <v>0</v>
      </c>
      <c r="G154" s="16">
        <v>538713</v>
      </c>
    </row>
    <row r="155" spans="1:7">
      <c r="A155" t="s">
        <v>312</v>
      </c>
      <c r="B155" t="s">
        <v>313</v>
      </c>
      <c r="D155" s="16">
        <v>0</v>
      </c>
      <c r="E155" s="16">
        <v>49695298</v>
      </c>
      <c r="F155" s="16">
        <v>0</v>
      </c>
      <c r="G155" s="16">
        <v>49695298</v>
      </c>
    </row>
    <row r="156" spans="1:7">
      <c r="A156" t="s">
        <v>314</v>
      </c>
      <c r="B156" t="s">
        <v>315</v>
      </c>
      <c r="D156" s="16">
        <v>0</v>
      </c>
      <c r="E156" s="16">
        <v>218601793</v>
      </c>
      <c r="F156" s="16">
        <v>0</v>
      </c>
      <c r="G156" s="16">
        <v>218601793</v>
      </c>
    </row>
    <row r="157" spans="1:7">
      <c r="A157" t="s">
        <v>316</v>
      </c>
      <c r="B157" t="s">
        <v>317</v>
      </c>
      <c r="D157" s="16">
        <v>0</v>
      </c>
      <c r="E157" s="16">
        <v>449867</v>
      </c>
      <c r="F157" s="16">
        <v>0</v>
      </c>
      <c r="G157" s="16">
        <v>449867</v>
      </c>
    </row>
    <row r="158" spans="1:7">
      <c r="A158" t="s">
        <v>318</v>
      </c>
      <c r="B158" t="s">
        <v>319</v>
      </c>
      <c r="D158" s="16">
        <v>0</v>
      </c>
      <c r="E158" s="16">
        <v>209253</v>
      </c>
      <c r="F158" s="16">
        <v>0</v>
      </c>
      <c r="G158" s="16">
        <v>209253</v>
      </c>
    </row>
    <row r="159" spans="1:7">
      <c r="A159" t="s">
        <v>320</v>
      </c>
      <c r="B159" t="s">
        <v>321</v>
      </c>
      <c r="D159" s="16">
        <v>0</v>
      </c>
      <c r="E159" s="16">
        <v>1505337402</v>
      </c>
      <c r="F159" s="16">
        <v>0</v>
      </c>
      <c r="G159" s="16">
        <v>1505337402</v>
      </c>
    </row>
    <row r="160" spans="1:7">
      <c r="A160" t="s">
        <v>322</v>
      </c>
      <c r="B160" t="s">
        <v>321</v>
      </c>
      <c r="D160" s="16">
        <v>0</v>
      </c>
      <c r="E160" s="16">
        <v>545484487</v>
      </c>
      <c r="F160" s="16">
        <v>0</v>
      </c>
      <c r="G160" s="16">
        <v>545484487</v>
      </c>
    </row>
    <row r="161" spans="1:7">
      <c r="A161" t="s">
        <v>323</v>
      </c>
      <c r="B161" t="s">
        <v>324</v>
      </c>
      <c r="D161" s="16">
        <v>0</v>
      </c>
      <c r="E161" s="16">
        <v>3147288</v>
      </c>
      <c r="F161" s="16">
        <v>0</v>
      </c>
      <c r="G161" s="16">
        <v>3147288</v>
      </c>
    </row>
    <row r="162" spans="1:7">
      <c r="A162" t="s">
        <v>325</v>
      </c>
      <c r="B162" t="s">
        <v>324</v>
      </c>
      <c r="D162" s="16">
        <v>0</v>
      </c>
      <c r="E162" s="16">
        <v>459341</v>
      </c>
      <c r="F162" s="16">
        <v>0</v>
      </c>
      <c r="G162" s="16">
        <v>459341</v>
      </c>
    </row>
    <row r="163" spans="1:7">
      <c r="A163" t="s">
        <v>326</v>
      </c>
      <c r="B163" t="s">
        <v>327</v>
      </c>
      <c r="D163" s="16">
        <v>0</v>
      </c>
      <c r="E163" s="16">
        <v>1327481313</v>
      </c>
      <c r="F163" s="16">
        <v>0</v>
      </c>
      <c r="G163" s="16">
        <v>1327481313</v>
      </c>
    </row>
    <row r="164" spans="1:7">
      <c r="A164" t="s">
        <v>328</v>
      </c>
      <c r="B164" t="s">
        <v>329</v>
      </c>
      <c r="D164" s="16">
        <v>0</v>
      </c>
      <c r="E164" s="16">
        <v>133662260</v>
      </c>
      <c r="F164" s="16">
        <v>0</v>
      </c>
      <c r="G164" s="16">
        <v>133662260</v>
      </c>
    </row>
    <row r="165" spans="1:7">
      <c r="A165" t="s">
        <v>330</v>
      </c>
      <c r="B165" t="s">
        <v>331</v>
      </c>
      <c r="D165" s="16">
        <v>0</v>
      </c>
      <c r="E165" s="16">
        <v>5357305</v>
      </c>
      <c r="F165" s="16">
        <v>0</v>
      </c>
      <c r="G165" s="16">
        <v>5357305</v>
      </c>
    </row>
    <row r="166" spans="1:7">
      <c r="A166" t="s">
        <v>332</v>
      </c>
      <c r="B166" t="s">
        <v>333</v>
      </c>
      <c r="D166" s="16">
        <v>0</v>
      </c>
      <c r="E166" s="16">
        <v>231266</v>
      </c>
      <c r="F166" s="16">
        <v>0</v>
      </c>
      <c r="G166" s="16">
        <v>231266</v>
      </c>
    </row>
    <row r="167" spans="1:7">
      <c r="A167" t="s">
        <v>334</v>
      </c>
      <c r="B167" t="s">
        <v>335</v>
      </c>
      <c r="D167" s="16">
        <v>0</v>
      </c>
      <c r="E167" s="16">
        <v>62555936</v>
      </c>
      <c r="F167" s="16">
        <v>0</v>
      </c>
      <c r="G167" s="16">
        <v>62555936</v>
      </c>
    </row>
    <row r="168" spans="1:7">
      <c r="A168" t="s">
        <v>336</v>
      </c>
      <c r="B168" t="s">
        <v>337</v>
      </c>
      <c r="D168" s="16">
        <v>0</v>
      </c>
      <c r="E168" s="16">
        <v>6121515</v>
      </c>
      <c r="F168" s="16">
        <v>0</v>
      </c>
      <c r="G168" s="16">
        <v>6121515</v>
      </c>
    </row>
    <row r="169" spans="1:7">
      <c r="A169" t="s">
        <v>338</v>
      </c>
      <c r="B169" t="s">
        <v>74</v>
      </c>
      <c r="D169" s="16">
        <v>0</v>
      </c>
      <c r="E169" s="16">
        <v>10157973</v>
      </c>
      <c r="F169" s="16">
        <v>0</v>
      </c>
      <c r="G169" s="16">
        <v>10157973</v>
      </c>
    </row>
    <row r="170" spans="1:7">
      <c r="A170" t="s">
        <v>339</v>
      </c>
      <c r="B170" t="s">
        <v>76</v>
      </c>
      <c r="D170" s="16">
        <v>0</v>
      </c>
      <c r="E170" s="16">
        <v>178646559</v>
      </c>
      <c r="F170" s="16">
        <v>0</v>
      </c>
      <c r="G170" s="16">
        <v>178646559</v>
      </c>
    </row>
    <row r="171" spans="1:7">
      <c r="A171" t="s">
        <v>340</v>
      </c>
      <c r="B171" t="s">
        <v>64</v>
      </c>
      <c r="D171" s="16">
        <v>0</v>
      </c>
      <c r="E171" s="16">
        <v>782687502</v>
      </c>
      <c r="F171" s="16">
        <v>0</v>
      </c>
      <c r="G171" s="16">
        <v>782687502</v>
      </c>
    </row>
    <row r="172" spans="1:7">
      <c r="A172" t="s">
        <v>341</v>
      </c>
      <c r="B172" t="s">
        <v>342</v>
      </c>
      <c r="D172" s="16">
        <v>0</v>
      </c>
      <c r="E172" s="16">
        <v>40174648</v>
      </c>
      <c r="F172" s="16">
        <v>0</v>
      </c>
      <c r="G172" s="16">
        <v>40174648</v>
      </c>
    </row>
    <row r="173" spans="1:7">
      <c r="A173" t="s">
        <v>343</v>
      </c>
      <c r="B173" t="s">
        <v>344</v>
      </c>
      <c r="D173" s="16">
        <v>0</v>
      </c>
      <c r="E173" s="16">
        <v>1188560614</v>
      </c>
      <c r="F173" s="16">
        <v>3000000</v>
      </c>
      <c r="G173" s="16">
        <v>1185560614</v>
      </c>
    </row>
    <row r="174" spans="1:7">
      <c r="A174" t="s">
        <v>345</v>
      </c>
      <c r="B174" t="s">
        <v>346</v>
      </c>
      <c r="D174" s="16">
        <v>171924853</v>
      </c>
      <c r="E174" s="16">
        <v>169225421</v>
      </c>
      <c r="F174" s="16">
        <v>171924853</v>
      </c>
      <c r="G174" s="16">
        <v>169225421</v>
      </c>
    </row>
    <row r="175" spans="1:7">
      <c r="A175" t="s">
        <v>347</v>
      </c>
      <c r="B175" t="s">
        <v>348</v>
      </c>
      <c r="D175" s="16">
        <v>-171924853</v>
      </c>
      <c r="E175" s="16">
        <v>171924853</v>
      </c>
      <c r="F175" s="16">
        <v>169225421</v>
      </c>
      <c r="G175" s="16">
        <v>-169225421</v>
      </c>
    </row>
    <row r="176" spans="1:7">
      <c r="A176" t="s">
        <v>349</v>
      </c>
      <c r="B176" t="s">
        <v>350</v>
      </c>
      <c r="D176" s="16">
        <v>16388484479</v>
      </c>
      <c r="E176" s="16">
        <v>19667115331</v>
      </c>
      <c r="F176" s="16">
        <v>16388484479</v>
      </c>
      <c r="G176" s="16">
        <v>19667115331</v>
      </c>
    </row>
    <row r="177" spans="1:7">
      <c r="A177" t="s">
        <v>351</v>
      </c>
      <c r="B177" t="s">
        <v>352</v>
      </c>
      <c r="D177" s="16">
        <v>-16388484479</v>
      </c>
      <c r="E177" s="16">
        <v>16388484479</v>
      </c>
      <c r="F177" s="16">
        <v>19667115331</v>
      </c>
      <c r="G177" s="16">
        <v>-19667115331</v>
      </c>
    </row>
    <row r="178" spans="1:7">
      <c r="A178" t="s">
        <v>353</v>
      </c>
      <c r="B178" t="s">
        <v>354</v>
      </c>
      <c r="D178" s="16">
        <v>230099607</v>
      </c>
      <c r="E178" s="16">
        <v>0</v>
      </c>
      <c r="F178" s="16">
        <v>0</v>
      </c>
      <c r="G178" s="16">
        <v>230099607</v>
      </c>
    </row>
    <row r="179" spans="1:7">
      <c r="A179" t="s">
        <v>355</v>
      </c>
      <c r="B179" t="s">
        <v>356</v>
      </c>
      <c r="D179" s="16">
        <v>-230099607</v>
      </c>
      <c r="E179" s="16">
        <v>0</v>
      </c>
      <c r="F179" s="16">
        <v>0</v>
      </c>
      <c r="G179" s="16">
        <v>-230099607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4c78d4-e246-4cd1-92e6-a583279becb5">
      <Terms xmlns="http://schemas.microsoft.com/office/infopath/2007/PartnerControls"/>
    </lcf76f155ced4ddcb4097134ff3c332f>
    <TaxCatchAll xmlns="facab732-c767-458a-8652-9da5b29847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4CF312B2AE1F47965EC4A042864677" ma:contentTypeVersion="14" ma:contentTypeDescription="Crear nuevo documento." ma:contentTypeScope="" ma:versionID="f326bfc3ec50c7869107855622617318">
  <xsd:schema xmlns:xsd="http://www.w3.org/2001/XMLSchema" xmlns:xs="http://www.w3.org/2001/XMLSchema" xmlns:p="http://schemas.microsoft.com/office/2006/metadata/properties" xmlns:ns2="a64c78d4-e246-4cd1-92e6-a583279becb5" xmlns:ns3="facab732-c767-458a-8652-9da5b2984777" targetNamespace="http://schemas.microsoft.com/office/2006/metadata/properties" ma:root="true" ma:fieldsID="68cd04f5116e76db5f68e5a69b6d1214" ns2:_="" ns3:_="">
    <xsd:import namespace="a64c78d4-e246-4cd1-92e6-a583279becb5"/>
    <xsd:import namespace="facab732-c767-458a-8652-9da5b2984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c78d4-e246-4cd1-92e6-a583279be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ee35722-a78d-4bb6-82a3-0bd47dd1c3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ab732-c767-458a-8652-9da5b29847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e3db2b-7f6d-426c-b8f5-552304c5f6c6}" ma:internalName="TaxCatchAll" ma:showField="CatchAllData" ma:web="facab732-c767-458a-8652-9da5b2984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CF708B-463A-4A4D-9BB7-82C245A4B450}"/>
</file>

<file path=customXml/itemProps2.xml><?xml version="1.0" encoding="utf-8"?>
<ds:datastoreItem xmlns:ds="http://schemas.openxmlformats.org/officeDocument/2006/customXml" ds:itemID="{3A13C6DB-EF8F-456C-BBF3-6C57EB4C17A3}"/>
</file>

<file path=customXml/itemProps3.xml><?xml version="1.0" encoding="utf-8"?>
<ds:datastoreItem xmlns:ds="http://schemas.openxmlformats.org/officeDocument/2006/customXml" ds:itemID="{23CBD561-A58A-456E-8B09-FCB76C24F7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Andrés Riquelme Guerra</dc:creator>
  <cp:keywords/>
  <dc:description/>
  <cp:lastModifiedBy>Victor Manuel Osorno Iribarren</cp:lastModifiedBy>
  <cp:revision/>
  <dcterms:created xsi:type="dcterms:W3CDTF">2021-12-14T17:58:25Z</dcterms:created>
  <dcterms:modified xsi:type="dcterms:W3CDTF">2026-02-10T16:05:27Z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0x010100C34CF312B2AE1F47965EC4A042864677</vt:lpwstr>
  </property>
  <property fmtid="{D5CDD505-2E9C-101B-9397-08002B2CF9AE}" pid="3" name="MediaServiceImageTags">
    <vt:lpwstr/>
  </property>
</Properties>
</file>