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Anuarios Estadísticos\Anuarios 2004 - 2018\Anuario 2018\"/>
    </mc:Choice>
  </mc:AlternateContent>
  <xr:revisionPtr revIDLastSave="0" documentId="13_ncr:1_{A418F900-3587-42CA-88E4-6D8D39ADC451}" xr6:coauthVersionLast="36" xr6:coauthVersionMax="36" xr10:uidLastSave="{00000000-0000-0000-0000-000000000000}"/>
  <bookViews>
    <workbookView xWindow="0" yWindow="0" windowWidth="24000" windowHeight="9510" tabRatio="606" xr2:uid="{00000000-000D-0000-FFFF-FFFF00000000}"/>
  </bookViews>
  <sheets>
    <sheet name="B.3.1" sheetId="5" r:id="rId1"/>
    <sheet name="B.3.2" sheetId="6" r:id="rId2"/>
    <sheet name="B.3.3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4" i="7" l="1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0" i="7"/>
  <c r="L11" i="7"/>
  <c r="L12" i="7"/>
  <c r="L13" i="7"/>
  <c r="L9" i="7"/>
  <c r="K194" i="7"/>
  <c r="J194" i="7"/>
  <c r="I194" i="7"/>
  <c r="G194" i="7"/>
  <c r="E194" i="7"/>
  <c r="F192" i="7"/>
  <c r="G192" i="7"/>
  <c r="H192" i="7"/>
  <c r="I192" i="7"/>
  <c r="J192" i="7"/>
  <c r="K192" i="7"/>
  <c r="F182" i="7"/>
  <c r="G182" i="7"/>
  <c r="H182" i="7"/>
  <c r="I182" i="7"/>
  <c r="J182" i="7"/>
  <c r="K182" i="7"/>
  <c r="F180" i="7"/>
  <c r="G180" i="7"/>
  <c r="H180" i="7"/>
  <c r="I180" i="7"/>
  <c r="J180" i="7"/>
  <c r="K180" i="7"/>
  <c r="F173" i="7"/>
  <c r="G173" i="7"/>
  <c r="H173" i="7"/>
  <c r="I173" i="7"/>
  <c r="J173" i="7"/>
  <c r="K173" i="7"/>
  <c r="F144" i="7"/>
  <c r="G144" i="7"/>
  <c r="H144" i="7"/>
  <c r="I144" i="7"/>
  <c r="J144" i="7"/>
  <c r="K144" i="7"/>
  <c r="F141" i="7"/>
  <c r="G141" i="7"/>
  <c r="H141" i="7"/>
  <c r="I141" i="7"/>
  <c r="J141" i="7"/>
  <c r="K141" i="7"/>
  <c r="F138" i="7"/>
  <c r="G138" i="7"/>
  <c r="H138" i="7"/>
  <c r="I138" i="7"/>
  <c r="J138" i="7"/>
  <c r="K138" i="7"/>
  <c r="F129" i="7"/>
  <c r="G129" i="7"/>
  <c r="H129" i="7"/>
  <c r="I129" i="7"/>
  <c r="J129" i="7"/>
  <c r="K129" i="7"/>
  <c r="F108" i="7"/>
  <c r="G108" i="7"/>
  <c r="H108" i="7"/>
  <c r="I108" i="7"/>
  <c r="J108" i="7"/>
  <c r="K108" i="7"/>
  <c r="F83" i="7"/>
  <c r="G83" i="7"/>
  <c r="H83" i="7"/>
  <c r="I83" i="7"/>
  <c r="J83" i="7"/>
  <c r="K83" i="7"/>
  <c r="F67" i="7"/>
  <c r="G67" i="7"/>
  <c r="H67" i="7"/>
  <c r="I67" i="7"/>
  <c r="J67" i="7"/>
  <c r="K67" i="7"/>
  <c r="F52" i="7"/>
  <c r="G52" i="7"/>
  <c r="H52" i="7"/>
  <c r="I52" i="7"/>
  <c r="J52" i="7"/>
  <c r="K52" i="7"/>
  <c r="F32" i="7"/>
  <c r="G32" i="7"/>
  <c r="H32" i="7"/>
  <c r="I32" i="7"/>
  <c r="J32" i="7"/>
  <c r="K32" i="7"/>
  <c r="F23" i="7"/>
  <c r="F194" i="7" s="1"/>
  <c r="G23" i="7"/>
  <c r="H23" i="7"/>
  <c r="I23" i="7"/>
  <c r="J23" i="7"/>
  <c r="K23" i="7"/>
  <c r="F19" i="7"/>
  <c r="G19" i="7"/>
  <c r="H19" i="7"/>
  <c r="I19" i="7"/>
  <c r="J19" i="7"/>
  <c r="K19" i="7"/>
  <c r="F14" i="7"/>
  <c r="G14" i="7"/>
  <c r="H14" i="7"/>
  <c r="I14" i="7"/>
  <c r="J14" i="7"/>
  <c r="K14" i="7"/>
  <c r="L194" i="7" l="1"/>
  <c r="E192" i="7" l="1"/>
  <c r="E182" i="7"/>
  <c r="E180" i="7"/>
  <c r="E173" i="7"/>
  <c r="E144" i="7"/>
  <c r="E141" i="7"/>
  <c r="E138" i="7"/>
  <c r="E129" i="7"/>
  <c r="E108" i="7"/>
  <c r="E83" i="7"/>
  <c r="E67" i="7"/>
  <c r="E52" i="7"/>
  <c r="E32" i="7"/>
  <c r="E23" i="7"/>
  <c r="E19" i="7"/>
  <c r="E14" i="7"/>
  <c r="E43" i="6"/>
  <c r="F43" i="6"/>
  <c r="G43" i="6"/>
  <c r="H43" i="6"/>
  <c r="I43" i="6"/>
  <c r="D43" i="6"/>
  <c r="J41" i="6"/>
  <c r="J36" i="6"/>
  <c r="J26" i="6"/>
  <c r="J43" i="6" s="1"/>
  <c r="H194" i="7" l="1"/>
  <c r="F24" i="5"/>
  <c r="G24" i="5"/>
  <c r="H24" i="5"/>
  <c r="J24" i="5"/>
  <c r="E24" i="5"/>
  <c r="M194" i="7"/>
  <c r="D194" i="7" l="1"/>
  <c r="C194" i="7"/>
  <c r="B194" i="7"/>
</calcChain>
</file>

<file path=xl/sharedStrings.xml><?xml version="1.0" encoding="utf-8"?>
<sst xmlns="http://schemas.openxmlformats.org/spreadsheetml/2006/main" count="369" uniqueCount="236">
  <si>
    <t>Total</t>
  </si>
  <si>
    <t>Arica y Parinacota</t>
  </si>
  <si>
    <t>XV</t>
  </si>
  <si>
    <t>Los Ríos</t>
  </si>
  <si>
    <t>XIV</t>
  </si>
  <si>
    <t>Metropolitana</t>
  </si>
  <si>
    <t>XIII</t>
  </si>
  <si>
    <t>Magallanes</t>
  </si>
  <si>
    <t>XII</t>
  </si>
  <si>
    <t>Aysén</t>
  </si>
  <si>
    <t>XI</t>
  </si>
  <si>
    <t xml:space="preserve">Los Lagos </t>
  </si>
  <si>
    <t>X</t>
  </si>
  <si>
    <t>Araucanía</t>
  </si>
  <si>
    <t>IX</t>
  </si>
  <si>
    <t>VIII</t>
  </si>
  <si>
    <t>Maule</t>
  </si>
  <si>
    <t>VII</t>
  </si>
  <si>
    <t>O´Higgins</t>
  </si>
  <si>
    <t>VI</t>
  </si>
  <si>
    <t>Valparaíso</t>
  </si>
  <si>
    <t>V</t>
  </si>
  <si>
    <t>Coquimbo</t>
  </si>
  <si>
    <t>IV</t>
  </si>
  <si>
    <t>Atacama</t>
  </si>
  <si>
    <t>III</t>
  </si>
  <si>
    <t>Antofagasta</t>
  </si>
  <si>
    <t>II</t>
  </si>
  <si>
    <t>Tarapacá</t>
  </si>
  <si>
    <t>I</t>
  </si>
  <si>
    <t>Horas promedio por participante</t>
  </si>
  <si>
    <t>Hombres</t>
  </si>
  <si>
    <t>Mujeres</t>
  </si>
  <si>
    <t>Nº Cursos</t>
  </si>
  <si>
    <t>Región</t>
  </si>
  <si>
    <t>Horas promedio
por participante</t>
  </si>
  <si>
    <t>Participantes egresados a la fecha (2)</t>
  </si>
  <si>
    <t>Cantidad de inscritos (1)</t>
  </si>
  <si>
    <t>Montos de inversión pública (3)</t>
  </si>
  <si>
    <t>Línea mujer emprendedora</t>
  </si>
  <si>
    <t>Línea jóvenes con discapacidad</t>
  </si>
  <si>
    <t>Total general</t>
  </si>
  <si>
    <t>Línea regular jóvenes y mujeres</t>
  </si>
  <si>
    <t>Biobío</t>
  </si>
  <si>
    <t>Obervaciones:</t>
  </si>
  <si>
    <t>Observaciones:</t>
  </si>
  <si>
    <t>B.3.1</t>
  </si>
  <si>
    <t>B.3.2</t>
  </si>
  <si>
    <t>Usuarios/as del programa a nivel regional y nacional por línea</t>
  </si>
  <si>
    <t>Usuarios/as del programa a nivel regional y montos de inversión pública</t>
  </si>
  <si>
    <t>Comuna</t>
  </si>
  <si>
    <t>Línea regular</t>
  </si>
  <si>
    <t>Línea discapacidad</t>
  </si>
  <si>
    <t>Línea Mujer Emprendedora</t>
  </si>
  <si>
    <t>Cursos</t>
  </si>
  <si>
    <t>Usuarios</t>
  </si>
  <si>
    <t>Monto</t>
  </si>
  <si>
    <t>Alto Hospicio</t>
  </si>
  <si>
    <t>Iquique</t>
  </si>
  <si>
    <t>Pica</t>
  </si>
  <si>
    <t>Calama</t>
  </si>
  <si>
    <t>Taltal</t>
  </si>
  <si>
    <t>Tocopilla</t>
  </si>
  <si>
    <t>Caldera</t>
  </si>
  <si>
    <t>Copiapó</t>
  </si>
  <si>
    <t>Vallenar</t>
  </si>
  <si>
    <t>Combarbalá</t>
  </si>
  <si>
    <t>Illapel</t>
  </si>
  <si>
    <t>La Serena</t>
  </si>
  <si>
    <t>Los Vilos</t>
  </si>
  <si>
    <t>Ovalle</t>
  </si>
  <si>
    <t>Salamanca</t>
  </si>
  <si>
    <t>Vicuña</t>
  </si>
  <si>
    <t>Cabildo</t>
  </si>
  <si>
    <t>Calle Larga</t>
  </si>
  <si>
    <t>Cartagena</t>
  </si>
  <si>
    <t>Casablanca</t>
  </si>
  <si>
    <t>Catemu</t>
  </si>
  <si>
    <t>La Ligua</t>
  </si>
  <si>
    <t>Los Andes</t>
  </si>
  <si>
    <t>Nogales</t>
  </si>
  <si>
    <t>Olmué</t>
  </si>
  <si>
    <t>Petorca</t>
  </si>
  <si>
    <t>Quillota</t>
  </si>
  <si>
    <t>Quilpué</t>
  </si>
  <si>
    <t>Rinconada</t>
  </si>
  <si>
    <t>San Antonio</t>
  </si>
  <si>
    <t>San Felipe</t>
  </si>
  <si>
    <t>Villa Alemana</t>
  </si>
  <si>
    <t>Viña Del Mar</t>
  </si>
  <si>
    <t>Chépica</t>
  </si>
  <si>
    <t>Doñihue</t>
  </si>
  <si>
    <t>Graneros</t>
  </si>
  <si>
    <t>Lolol</t>
  </si>
  <si>
    <t>Malloa</t>
  </si>
  <si>
    <t>Mostazal</t>
  </si>
  <si>
    <t>Olivar</t>
  </si>
  <si>
    <t>Peralillo</t>
  </si>
  <si>
    <t>Peumo</t>
  </si>
  <si>
    <t>Pichilemu</t>
  </si>
  <si>
    <t>Placilla</t>
  </si>
  <si>
    <t>Rancagua</t>
  </si>
  <si>
    <t>San Fernando</t>
  </si>
  <si>
    <t>Santa Cruz</t>
  </si>
  <si>
    <t>Cauquenes</t>
  </si>
  <si>
    <t>Constitución</t>
  </si>
  <si>
    <t>Curicó</t>
  </si>
  <si>
    <t>Licantén</t>
  </si>
  <si>
    <t>Linares</t>
  </si>
  <si>
    <t>Molina</t>
  </si>
  <si>
    <t>Parral</t>
  </si>
  <si>
    <t>Pelluhue</t>
  </si>
  <si>
    <t>Pencahue</t>
  </si>
  <si>
    <t>Rauco</t>
  </si>
  <si>
    <t>Romeral</t>
  </si>
  <si>
    <t>San Clemente</t>
  </si>
  <si>
    <t>San Javier</t>
  </si>
  <si>
    <t>Talca</t>
  </si>
  <si>
    <t>Vichuquén</t>
  </si>
  <si>
    <t>Arauco</t>
  </si>
  <si>
    <t>Bulnes</t>
  </si>
  <si>
    <t>Cañete</t>
  </si>
  <si>
    <t>Chillán</t>
  </si>
  <si>
    <t>Chillán Viejo</t>
  </si>
  <si>
    <t>Coihueco</t>
  </si>
  <si>
    <t>Concepción</t>
  </si>
  <si>
    <t>Contulmo</t>
  </si>
  <si>
    <t>Coronel</t>
  </si>
  <si>
    <t>Curanilahue</t>
  </si>
  <si>
    <t>Florida</t>
  </si>
  <si>
    <t>Hualpén</t>
  </si>
  <si>
    <t>Laja</t>
  </si>
  <si>
    <t>Lebu</t>
  </si>
  <si>
    <t>Los Álamos</t>
  </si>
  <si>
    <t>Los Ángeles</t>
  </si>
  <si>
    <t>Mulchén</t>
  </si>
  <si>
    <t>Nacimiento</t>
  </si>
  <si>
    <t>Ninhue</t>
  </si>
  <si>
    <t>Penco</t>
  </si>
  <si>
    <t>Portezuelo</t>
  </si>
  <si>
    <t>Quilleco</t>
  </si>
  <si>
    <t>Quirihue</t>
  </si>
  <si>
    <t>San Carlos</t>
  </si>
  <si>
    <t>San Fabián</t>
  </si>
  <si>
    <t>San Pedro De La Paz</t>
  </si>
  <si>
    <t>San Rosendo</t>
  </si>
  <si>
    <t>Santa Bárbara</t>
  </si>
  <si>
    <t>Talcahuano</t>
  </si>
  <si>
    <t>Tirúa</t>
  </si>
  <si>
    <t>Tomé</t>
  </si>
  <si>
    <t>Tucapel</t>
  </si>
  <si>
    <t>Yumbel</t>
  </si>
  <si>
    <t>Angol</t>
  </si>
  <si>
    <t>Carahue</t>
  </si>
  <si>
    <t>Collipulli</t>
  </si>
  <si>
    <t>Cunco</t>
  </si>
  <si>
    <t>Curacautín</t>
  </si>
  <si>
    <t>Freire</t>
  </si>
  <si>
    <t>Galvarino</t>
  </si>
  <si>
    <t>Lautaro</t>
  </si>
  <si>
    <t>Lonquimay</t>
  </si>
  <si>
    <t>Nueva Imperial</t>
  </si>
  <si>
    <t>Padre Las Casas</t>
  </si>
  <si>
    <t>Pitrufquén</t>
  </si>
  <si>
    <t>Purén</t>
  </si>
  <si>
    <t>Renaico</t>
  </si>
  <si>
    <t>Saavedra</t>
  </si>
  <si>
    <t>Temuco</t>
  </si>
  <si>
    <t>Traiguén</t>
  </si>
  <si>
    <t>Victoria</t>
  </si>
  <si>
    <t>Vilcún</t>
  </si>
  <si>
    <t>Villarrica</t>
  </si>
  <si>
    <t>Los Lagos</t>
  </si>
  <si>
    <t>Ancud</t>
  </si>
  <si>
    <t>Castro</t>
  </si>
  <si>
    <t>Frutillar</t>
  </si>
  <si>
    <t>Maullín</t>
  </si>
  <si>
    <t>Osorno</t>
  </si>
  <si>
    <t>Puerto Montt</t>
  </si>
  <si>
    <t>Puerto Varas</t>
  </si>
  <si>
    <t>Quellón</t>
  </si>
  <si>
    <t>Coyhaique</t>
  </si>
  <si>
    <t>Natales</t>
  </si>
  <si>
    <t>Punta Arenas</t>
  </si>
  <si>
    <t>Buin</t>
  </si>
  <si>
    <t>Cerrillos</t>
  </si>
  <si>
    <t>Cerro Navia</t>
  </si>
  <si>
    <t>Colina</t>
  </si>
  <si>
    <t>Estación Central</t>
  </si>
  <si>
    <t>Huechuraba</t>
  </si>
  <si>
    <t>Isla De Maipo</t>
  </si>
  <si>
    <t>La Cisterna</t>
  </si>
  <si>
    <t>La Florida</t>
  </si>
  <si>
    <t>La Granja</t>
  </si>
  <si>
    <t>La Pintana</t>
  </si>
  <si>
    <t>Lampa</t>
  </si>
  <si>
    <t>Lo Espejo</t>
  </si>
  <si>
    <t>Maipú</t>
  </si>
  <si>
    <t>Padre Hurtado</t>
  </si>
  <si>
    <t>Pedro Aguirre Cerda</t>
  </si>
  <si>
    <t>Peñalolén</t>
  </si>
  <si>
    <t>Pirque</t>
  </si>
  <si>
    <t>Providencia</t>
  </si>
  <si>
    <t>Puente Alto</t>
  </si>
  <si>
    <t>Quinta Normal</t>
  </si>
  <si>
    <t>Recoleta</t>
  </si>
  <si>
    <t>Renca</t>
  </si>
  <si>
    <t>San Bernardo</t>
  </si>
  <si>
    <t>San José De Maipo</t>
  </si>
  <si>
    <t>San Miguel</t>
  </si>
  <si>
    <t>Santiago</t>
  </si>
  <si>
    <t>Talagante</t>
  </si>
  <si>
    <t>Lanco</t>
  </si>
  <si>
    <t>Paillaco</t>
  </si>
  <si>
    <t>Panguipulli</t>
  </si>
  <si>
    <t>Río Bueno</t>
  </si>
  <si>
    <t>Valdivia</t>
  </si>
  <si>
    <t>Arica</t>
  </si>
  <si>
    <t>Usuarios/as del programa a nivel regional y comunal por línea</t>
  </si>
  <si>
    <t>B.3.3</t>
  </si>
  <si>
    <t>Montos de inversión pública (1)</t>
  </si>
  <si>
    <t>Programa + Capaz año 2018</t>
  </si>
  <si>
    <t>Fuente: Elaboración propia a partir de bases de datos administrativas con cierre al 31 de diciembre del año 2018.</t>
  </si>
  <si>
    <t>(1) Cantidad de inscritos corresponde a los usuarios/as que han iniciado cursos al 31 de diciembre del año 2018.</t>
  </si>
  <si>
    <t>Programa + Capaz año  2018</t>
  </si>
  <si>
    <t>(3) Corresponde al presupuesto devengado al 31 de diciembre del año 2018. La diferencia de $ 247.077.858 con el total devengado de $ 25.830.911.899 corresponde a lo ejecutado por la Dirección Nacional.</t>
  </si>
  <si>
    <t>(1)  Corresponde al presupuesto devengado al 31 de diciembre del año 2018. La diferencia de $ 247.077.858 con el total devengado de $ 25.830.911.899 corresponde a lo ejecutado por la Dirección Nacional.</t>
  </si>
  <si>
    <t>(2) Participantes egresados a la fecha corresponde a los aprobados a enero de 2019.</t>
  </si>
  <si>
    <t>(2)  Participantes egresados a la fecha corresponde a los aprobados a enero de 2019.</t>
  </si>
  <si>
    <t>XVI</t>
  </si>
  <si>
    <t>Ñuble</t>
  </si>
  <si>
    <t>-</t>
  </si>
  <si>
    <t>Camiña</t>
  </si>
  <si>
    <t>Huara</t>
  </si>
  <si>
    <t>Zapallar</t>
  </si>
  <si>
    <t>(3)  Corresponde al presupuesto devengado al 31 de diciembre del año 2018. La diferencia de $ 247.077.858 con el total devengado de $ 25.830.911.899 corresponde a lo ejecutado por la Dirección Nacional. Los restantes $3.891.168.018 corresponde a presupuesto devengado por regiones que no presentaron ejecución el año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</si>
</sst>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-* #,##0\ _p_t_a_-;\-* #,##0\ _p_t_a_-;_-* &quot;-&quot;\ _p_t_a_-;_-@_-"/>
    <numFmt numFmtId="166" formatCode="_-* #,##0\ _P_t_s_-;\-* #,##0\ _P_t_s_-;_-* &quot;-&quot;\ _P_t_s_-;_-@_-"/>
    <numFmt numFmtId="167" formatCode="_-* #,##0.00\ _P_t_s_-;\-* #,##0.00\ _P_t_s_-;_-* &quot;-&quot;??\ _P_t_s_-;_-@_-"/>
    <numFmt numFmtId="168" formatCode="_-* #,##0.00\ _p_t_a_-;\-* #,##0.00\ _p_t_a_-;_-* &quot;-&quot;??\ _p_t_a_-;_-@_-"/>
    <numFmt numFmtId="169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2" borderId="1" applyNumberFormat="0" applyFont="0" applyAlignment="0" applyProtection="0"/>
    <xf numFmtId="9" fontId="2" fillId="0" borderId="0" applyFont="0" applyFill="0" applyBorder="0" applyAlignment="0" applyProtection="0"/>
  </cellStyleXfs>
  <cellXfs count="100">
    <xf numFmtId="0" fontId="0" fillId="0" borderId="0" xfId="0"/>
    <xf numFmtId="0" fontId="6" fillId="3" borderId="0" xfId="0" applyFont="1" applyFill="1" applyAlignment="1">
      <alignment horizontal="center"/>
    </xf>
    <xf numFmtId="164" fontId="4" fillId="3" borderId="0" xfId="1" applyNumberFormat="1" applyFont="1" applyFill="1"/>
    <xf numFmtId="0" fontId="4" fillId="3" borderId="0" xfId="0" applyFont="1" applyFill="1"/>
    <xf numFmtId="0" fontId="4" fillId="3" borderId="0" xfId="0" applyFont="1" applyFill="1" applyBorder="1"/>
    <xf numFmtId="0" fontId="4" fillId="3" borderId="0" xfId="0" applyFont="1" applyFill="1" applyAlignment="1">
      <alignment horizontal="left" indent="1"/>
    </xf>
    <xf numFmtId="0" fontId="4" fillId="3" borderId="5" xfId="0" applyFont="1" applyFill="1" applyBorder="1"/>
    <xf numFmtId="0" fontId="4" fillId="3" borderId="0" xfId="0" applyFont="1" applyFill="1" applyBorder="1" applyAlignment="1">
      <alignment horizontal="left" indent="1"/>
    </xf>
    <xf numFmtId="0" fontId="4" fillId="3" borderId="0" xfId="0" applyNumberFormat="1" applyFont="1" applyFill="1" applyAlignment="1">
      <alignment horizontal="left" indent="1"/>
    </xf>
    <xf numFmtId="164" fontId="4" fillId="3" borderId="0" xfId="1" applyNumberFormat="1" applyFont="1" applyFill="1" applyAlignment="1">
      <alignment wrapText="1"/>
    </xf>
    <xf numFmtId="164" fontId="4" fillId="3" borderId="0" xfId="1" applyNumberFormat="1" applyFont="1" applyFill="1" applyAlignment="1">
      <alignment vertical="center"/>
    </xf>
    <xf numFmtId="0" fontId="5" fillId="3" borderId="0" xfId="1" applyNumberFormat="1" applyFont="1" applyFill="1" applyAlignment="1">
      <alignment horizontal="center"/>
    </xf>
    <xf numFmtId="3" fontId="4" fillId="3" borderId="0" xfId="0" applyNumberFormat="1" applyFont="1" applyFill="1" applyAlignment="1"/>
    <xf numFmtId="3" fontId="4" fillId="3" borderId="0" xfId="0" applyNumberFormat="1" applyFont="1" applyFill="1" applyBorder="1" applyAlignment="1"/>
    <xf numFmtId="0" fontId="4" fillId="3" borderId="0" xfId="0" applyNumberFormat="1" applyFont="1" applyFill="1" applyAlignment="1"/>
    <xf numFmtId="0" fontId="4" fillId="3" borderId="0" xfId="0" applyFont="1" applyFill="1" applyAlignment="1">
      <alignment horizontal="center"/>
    </xf>
    <xf numFmtId="164" fontId="5" fillId="3" borderId="0" xfId="1" applyNumberFormat="1" applyFont="1" applyFill="1" applyBorder="1" applyAlignment="1">
      <alignment horizontal="center"/>
    </xf>
    <xf numFmtId="164" fontId="5" fillId="3" borderId="0" xfId="1" applyNumberFormat="1" applyFont="1" applyFill="1" applyBorder="1" applyAlignment="1">
      <alignment horizontal="left" indent="1"/>
    </xf>
    <xf numFmtId="164" fontId="8" fillId="0" borderId="0" xfId="1" applyNumberFormat="1" applyFont="1" applyFill="1" applyBorder="1" applyAlignment="1">
      <alignment horizontal="right" vertical="center"/>
    </xf>
    <xf numFmtId="3" fontId="5" fillId="3" borderId="2" xfId="1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3" fontId="5" fillId="3" borderId="0" xfId="1" applyNumberFormat="1" applyFont="1" applyFill="1" applyBorder="1" applyAlignment="1">
      <alignment horizontal="center"/>
    </xf>
    <xf numFmtId="3" fontId="5" fillId="3" borderId="0" xfId="1" applyNumberFormat="1" applyFont="1" applyFill="1" applyBorder="1" applyAlignment="1">
      <alignment horizontal="right" indent="1"/>
    </xf>
    <xf numFmtId="3" fontId="5" fillId="3" borderId="0" xfId="1" applyNumberFormat="1" applyFont="1" applyFill="1" applyBorder="1" applyAlignment="1">
      <alignment horizontal="right" indent="2"/>
    </xf>
    <xf numFmtId="3" fontId="5" fillId="3" borderId="0" xfId="1" applyNumberFormat="1" applyFont="1" applyFill="1" applyBorder="1" applyAlignment="1">
      <alignment horizontal="right" wrapText="1"/>
    </xf>
    <xf numFmtId="0" fontId="4" fillId="3" borderId="0" xfId="1" applyNumberFormat="1" applyFont="1" applyFill="1" applyAlignment="1">
      <alignment horizontal="left"/>
    </xf>
    <xf numFmtId="164" fontId="4" fillId="3" borderId="0" xfId="1" applyNumberFormat="1" applyFont="1" applyFill="1" applyAlignment="1">
      <alignment horizontal="left"/>
    </xf>
    <xf numFmtId="0" fontId="4" fillId="3" borderId="0" xfId="1" applyNumberFormat="1" applyFont="1" applyFill="1"/>
    <xf numFmtId="0" fontId="4" fillId="3" borderId="0" xfId="1" applyNumberFormat="1" applyFont="1" applyFill="1" applyAlignment="1">
      <alignment wrapText="1"/>
    </xf>
    <xf numFmtId="0" fontId="4" fillId="3" borderId="0" xfId="1" applyNumberFormat="1" applyFont="1" applyFill="1" applyAlignment="1">
      <alignment horizontal="left" wrapText="1"/>
    </xf>
    <xf numFmtId="0" fontId="4" fillId="3" borderId="0" xfId="1" applyNumberFormat="1" applyFont="1" applyFill="1" applyAlignment="1">
      <alignment horizontal="justify" vertical="justify" wrapText="1"/>
    </xf>
    <xf numFmtId="0" fontId="5" fillId="3" borderId="0" xfId="0" applyFont="1" applyFill="1" applyBorder="1" applyAlignment="1">
      <alignment horizontal="center" vertical="center" wrapText="1"/>
    </xf>
    <xf numFmtId="3" fontId="5" fillId="3" borderId="0" xfId="0" applyNumberFormat="1" applyFont="1" applyFill="1" applyBorder="1" applyAlignment="1">
      <alignment vertical="center" wrapText="1"/>
    </xf>
    <xf numFmtId="3" fontId="5" fillId="3" borderId="0" xfId="0" applyNumberFormat="1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left" indent="1"/>
    </xf>
    <xf numFmtId="164" fontId="8" fillId="0" borderId="0" xfId="1" applyNumberFormat="1" applyFont="1" applyFill="1" applyBorder="1" applyAlignment="1">
      <alignment vertical="center"/>
    </xf>
    <xf numFmtId="3" fontId="5" fillId="3" borderId="2" xfId="0" applyNumberFormat="1" applyFont="1" applyFill="1" applyBorder="1" applyAlignment="1"/>
    <xf numFmtId="3" fontId="5" fillId="3" borderId="0" xfId="0" applyNumberFormat="1" applyFont="1" applyFill="1" applyBorder="1" applyAlignment="1"/>
    <xf numFmtId="3" fontId="5" fillId="3" borderId="2" xfId="0" applyNumberFormat="1" applyFont="1" applyFill="1" applyBorder="1" applyAlignment="1">
      <alignment vertical="center"/>
    </xf>
    <xf numFmtId="0" fontId="4" fillId="3" borderId="0" xfId="0" applyFont="1" applyFill="1" applyAlignment="1"/>
    <xf numFmtId="0" fontId="4" fillId="3" borderId="0" xfId="1" applyNumberFormat="1" applyFont="1" applyFill="1" applyAlignment="1">
      <alignment horizontal="justify" vertical="top" wrapText="1"/>
    </xf>
    <xf numFmtId="0" fontId="4" fillId="3" borderId="0" xfId="1" applyNumberFormat="1" applyFont="1" applyFill="1" applyAlignment="1">
      <alignment vertical="top" wrapText="1"/>
    </xf>
    <xf numFmtId="0" fontId="9" fillId="3" borderId="0" xfId="1" applyNumberFormat="1" applyFont="1" applyFill="1"/>
    <xf numFmtId="0" fontId="11" fillId="3" borderId="0" xfId="1" applyNumberFormat="1" applyFont="1" applyFill="1"/>
    <xf numFmtId="0" fontId="10" fillId="3" borderId="0" xfId="1" applyNumberFormat="1" applyFont="1" applyFill="1" applyAlignment="1">
      <alignment horizontal="left"/>
    </xf>
    <xf numFmtId="164" fontId="9" fillId="3" borderId="0" xfId="1" applyNumberFormat="1" applyFont="1" applyFill="1" applyAlignment="1">
      <alignment horizontal="right" vertical="top"/>
    </xf>
    <xf numFmtId="164" fontId="12" fillId="3" borderId="0" xfId="1" applyNumberFormat="1" applyFont="1" applyFill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wrapText="1"/>
    </xf>
    <xf numFmtId="3" fontId="4" fillId="3" borderId="0" xfId="0" applyNumberFormat="1" applyFont="1" applyFill="1"/>
    <xf numFmtId="0" fontId="5" fillId="3" borderId="6" xfId="0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 indent="1"/>
    </xf>
    <xf numFmtId="164" fontId="5" fillId="3" borderId="2" xfId="1" applyNumberFormat="1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3" fontId="4" fillId="3" borderId="0" xfId="0" applyNumberFormat="1" applyFont="1" applyFill="1" applyBorder="1"/>
    <xf numFmtId="0" fontId="10" fillId="3" borderId="0" xfId="0" applyFont="1" applyFill="1" applyBorder="1"/>
    <xf numFmtId="0" fontId="10" fillId="0" borderId="0" xfId="1" applyNumberFormat="1" applyFont="1" applyFill="1" applyAlignment="1">
      <alignment horizontal="left"/>
    </xf>
    <xf numFmtId="0" fontId="4" fillId="3" borderId="0" xfId="0" applyFont="1" applyFill="1" applyBorder="1" applyAlignment="1">
      <alignment horizontal="center"/>
    </xf>
    <xf numFmtId="169" fontId="4" fillId="0" borderId="0" xfId="1" applyNumberFormat="1" applyFont="1" applyFill="1" applyBorder="1" applyAlignment="1"/>
    <xf numFmtId="164" fontId="5" fillId="3" borderId="2" xfId="1" applyNumberFormat="1" applyFont="1" applyFill="1" applyBorder="1" applyAlignment="1"/>
    <xf numFmtId="0" fontId="4" fillId="3" borderId="0" xfId="0" applyFont="1" applyFill="1" applyBorder="1" applyAlignment="1"/>
    <xf numFmtId="164" fontId="4" fillId="3" borderId="0" xfId="1" applyNumberFormat="1" applyFont="1" applyFill="1" applyBorder="1" applyAlignment="1">
      <alignment vertical="center"/>
    </xf>
    <xf numFmtId="164" fontId="4" fillId="3" borderId="0" xfId="1" applyNumberFormat="1" applyFont="1" applyFill="1" applyBorder="1" applyAlignment="1"/>
    <xf numFmtId="169" fontId="4" fillId="0" borderId="0" xfId="1" applyNumberFormat="1" applyFont="1" applyFill="1" applyBorder="1" applyAlignment="1">
      <alignment horizontal="right"/>
    </xf>
    <xf numFmtId="164" fontId="5" fillId="3" borderId="2" xfId="1" applyNumberFormat="1" applyFont="1" applyFill="1" applyBorder="1" applyAlignment="1">
      <alignment horizontal="right"/>
    </xf>
    <xf numFmtId="3" fontId="5" fillId="3" borderId="2" xfId="0" applyNumberFormat="1" applyFont="1" applyFill="1" applyBorder="1" applyAlignment="1">
      <alignment horizontal="right"/>
    </xf>
    <xf numFmtId="3" fontId="5" fillId="3" borderId="2" xfId="1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4" fontId="5" fillId="3" borderId="3" xfId="1" applyNumberFormat="1" applyFont="1" applyFill="1" applyBorder="1" applyAlignment="1">
      <alignment horizontal="center" vertical="center"/>
    </xf>
    <xf numFmtId="164" fontId="5" fillId="3" borderId="0" xfId="1" applyNumberFormat="1" applyFont="1" applyFill="1" applyBorder="1" applyAlignment="1">
      <alignment horizontal="center" vertical="center"/>
    </xf>
    <xf numFmtId="164" fontId="5" fillId="3" borderId="4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 wrapText="1"/>
    </xf>
    <xf numFmtId="164" fontId="5" fillId="3" borderId="0" xfId="1" applyNumberFormat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</cellXfs>
  <cellStyles count="25">
    <cellStyle name="Millares" xfId="1" builtinId="3"/>
    <cellStyle name="Millares [0] 2" xfId="2" xr:uid="{00000000-0005-0000-0000-000001000000}"/>
    <cellStyle name="Millares [0] 3" xfId="3" xr:uid="{00000000-0005-0000-0000-000002000000}"/>
    <cellStyle name="Millares 10" xfId="4" xr:uid="{00000000-0005-0000-0000-000003000000}"/>
    <cellStyle name="Millares 11" xfId="5" xr:uid="{00000000-0005-0000-0000-000004000000}"/>
    <cellStyle name="Millares 12" xfId="6" xr:uid="{00000000-0005-0000-0000-000005000000}"/>
    <cellStyle name="Millares 13" xfId="7" xr:uid="{00000000-0005-0000-0000-000006000000}"/>
    <cellStyle name="Millares 14" xfId="8" xr:uid="{00000000-0005-0000-0000-000007000000}"/>
    <cellStyle name="Millares 15" xfId="9" xr:uid="{00000000-0005-0000-0000-000008000000}"/>
    <cellStyle name="Millares 16" xfId="10" xr:uid="{00000000-0005-0000-0000-000009000000}"/>
    <cellStyle name="Millares 17" xfId="11" xr:uid="{00000000-0005-0000-0000-00000A000000}"/>
    <cellStyle name="Millares 2" xfId="12" xr:uid="{00000000-0005-0000-0000-00000B000000}"/>
    <cellStyle name="Millares 3" xfId="13" xr:uid="{00000000-0005-0000-0000-00000C000000}"/>
    <cellStyle name="Millares 4" xfId="14" xr:uid="{00000000-0005-0000-0000-00000D000000}"/>
    <cellStyle name="Millares 5" xfId="15" xr:uid="{00000000-0005-0000-0000-00000E000000}"/>
    <cellStyle name="Millares 6" xfId="16" xr:uid="{00000000-0005-0000-0000-00000F000000}"/>
    <cellStyle name="Millares 7" xfId="17" xr:uid="{00000000-0005-0000-0000-000010000000}"/>
    <cellStyle name="Millares 8" xfId="18" xr:uid="{00000000-0005-0000-0000-000011000000}"/>
    <cellStyle name="Millares 9" xfId="19" xr:uid="{00000000-0005-0000-0000-000012000000}"/>
    <cellStyle name="Normal" xfId="0" builtinId="0"/>
    <cellStyle name="Normal 2" xfId="20" xr:uid="{00000000-0005-0000-0000-000014000000}"/>
    <cellStyle name="Normal 3" xfId="21" xr:uid="{00000000-0005-0000-0000-000015000000}"/>
    <cellStyle name="Normal 3 2" xfId="22" xr:uid="{00000000-0005-0000-0000-000016000000}"/>
    <cellStyle name="Notas 2" xfId="23" xr:uid="{00000000-0005-0000-0000-000017000000}"/>
    <cellStyle name="Porcentaje 2" xfId="24" xr:uid="{00000000-0005-0000-0000-000018000000}"/>
  </cellStyles>
  <dxfs count="0"/>
  <tableStyles count="0" defaultTableStyle="TableStyleMedium2" defaultPivotStyle="PivotStyleLight16"/>
  <colors>
    <mruColors>
      <color rgb="FF963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zoomScaleNormal="100" workbookViewId="0"/>
  </sheetViews>
  <sheetFormatPr baseColWidth="10" defaultRowHeight="12.75" x14ac:dyDescent="0.2"/>
  <cols>
    <col min="1" max="2" width="11.7109375" style="3" customWidth="1"/>
    <col min="3" max="3" width="17.42578125" style="3" customWidth="1"/>
    <col min="4" max="9" width="11.7109375" style="3" customWidth="1"/>
    <col min="10" max="10" width="18.5703125" style="3" customWidth="1"/>
    <col min="11" max="12" width="11.42578125" style="3"/>
    <col min="13" max="13" width="12" style="3" bestFit="1" customWidth="1"/>
    <col min="14" max="16384" width="11.42578125" style="3"/>
  </cols>
  <sheetData>
    <row r="1" spans="1:10" x14ac:dyDescent="0.2">
      <c r="A1" s="11" t="s">
        <v>46</v>
      </c>
      <c r="B1" s="2"/>
      <c r="C1" s="2"/>
      <c r="D1" s="2"/>
      <c r="E1" s="2"/>
      <c r="F1" s="2"/>
      <c r="G1" s="9"/>
      <c r="H1" s="9"/>
      <c r="I1" s="2"/>
      <c r="J1" s="2"/>
    </row>
    <row r="2" spans="1:10" ht="15" x14ac:dyDescent="0.25">
      <c r="A2" s="2"/>
      <c r="B2" s="72" t="s">
        <v>221</v>
      </c>
      <c r="C2" s="72"/>
      <c r="D2" s="72"/>
      <c r="E2" s="72"/>
      <c r="F2" s="72"/>
      <c r="G2" s="72"/>
      <c r="H2" s="72"/>
      <c r="I2" s="72"/>
      <c r="J2" s="72"/>
    </row>
    <row r="3" spans="1:10" x14ac:dyDescent="0.2">
      <c r="A3" s="2"/>
      <c r="B3" s="73" t="s">
        <v>49</v>
      </c>
      <c r="C3" s="73"/>
      <c r="D3" s="73"/>
      <c r="E3" s="73"/>
      <c r="F3" s="73"/>
      <c r="G3" s="73"/>
      <c r="H3" s="73"/>
      <c r="I3" s="73"/>
      <c r="J3" s="73"/>
    </row>
    <row r="4" spans="1:10" x14ac:dyDescent="0.2">
      <c r="A4" s="2"/>
      <c r="B4" s="2"/>
      <c r="C4" s="2"/>
      <c r="D4" s="2"/>
      <c r="E4" s="2"/>
      <c r="F4" s="2"/>
      <c r="G4" s="9"/>
      <c r="H4" s="9"/>
      <c r="I4" s="2"/>
      <c r="J4" s="2"/>
    </row>
    <row r="5" spans="1:10" ht="12.75" customHeight="1" x14ac:dyDescent="0.2">
      <c r="A5" s="2"/>
      <c r="B5" s="74" t="s">
        <v>34</v>
      </c>
      <c r="C5" s="74"/>
      <c r="D5" s="77" t="s">
        <v>33</v>
      </c>
      <c r="E5" s="77" t="s">
        <v>37</v>
      </c>
      <c r="F5" s="77" t="s">
        <v>32</v>
      </c>
      <c r="G5" s="77" t="s">
        <v>31</v>
      </c>
      <c r="H5" s="77" t="s">
        <v>36</v>
      </c>
      <c r="I5" s="77" t="s">
        <v>30</v>
      </c>
      <c r="J5" s="77" t="s">
        <v>38</v>
      </c>
    </row>
    <row r="6" spans="1:10" x14ac:dyDescent="0.2">
      <c r="A6" s="2"/>
      <c r="B6" s="75"/>
      <c r="C6" s="75"/>
      <c r="D6" s="78"/>
      <c r="E6" s="78"/>
      <c r="F6" s="78"/>
      <c r="G6" s="78"/>
      <c r="H6" s="78"/>
      <c r="I6" s="78"/>
      <c r="J6" s="78"/>
    </row>
    <row r="7" spans="1:10" ht="13.5" thickBot="1" x14ac:dyDescent="0.25">
      <c r="A7" s="2"/>
      <c r="B7" s="76"/>
      <c r="C7" s="76"/>
      <c r="D7" s="79"/>
      <c r="E7" s="79"/>
      <c r="F7" s="79"/>
      <c r="G7" s="79"/>
      <c r="H7" s="79"/>
      <c r="I7" s="79"/>
      <c r="J7" s="79"/>
    </row>
    <row r="8" spans="1:10" x14ac:dyDescent="0.2">
      <c r="A8" s="2"/>
      <c r="B8" s="16" t="s">
        <v>29</v>
      </c>
      <c r="C8" s="17" t="s">
        <v>28</v>
      </c>
      <c r="D8" s="18">
        <v>8</v>
      </c>
      <c r="E8" s="18">
        <v>186</v>
      </c>
      <c r="F8" s="18">
        <v>155</v>
      </c>
      <c r="G8" s="18">
        <v>31</v>
      </c>
      <c r="H8" s="18">
        <v>95</v>
      </c>
      <c r="I8" s="18">
        <v>255.90860215053763</v>
      </c>
      <c r="J8" s="18">
        <v>266529115</v>
      </c>
    </row>
    <row r="9" spans="1:10" x14ac:dyDescent="0.2">
      <c r="A9" s="2"/>
      <c r="B9" s="16" t="s">
        <v>27</v>
      </c>
      <c r="C9" s="17" t="s">
        <v>26</v>
      </c>
      <c r="D9" s="18">
        <v>8</v>
      </c>
      <c r="E9" s="18">
        <v>171</v>
      </c>
      <c r="F9" s="18">
        <v>103</v>
      </c>
      <c r="G9" s="18">
        <v>68</v>
      </c>
      <c r="H9" s="18">
        <v>93</v>
      </c>
      <c r="I9" s="18">
        <v>263.4502923976608</v>
      </c>
      <c r="J9" s="18">
        <v>768771146</v>
      </c>
    </row>
    <row r="10" spans="1:10" x14ac:dyDescent="0.2">
      <c r="A10" s="2"/>
      <c r="B10" s="16" t="s">
        <v>25</v>
      </c>
      <c r="C10" s="17" t="s">
        <v>24</v>
      </c>
      <c r="D10" s="18">
        <v>7</v>
      </c>
      <c r="E10" s="18">
        <v>152</v>
      </c>
      <c r="F10" s="18">
        <v>114</v>
      </c>
      <c r="G10" s="18">
        <v>38</v>
      </c>
      <c r="H10" s="18">
        <v>120</v>
      </c>
      <c r="I10" s="18">
        <v>267.38157894736844</v>
      </c>
      <c r="J10" s="18">
        <v>440443891</v>
      </c>
    </row>
    <row r="11" spans="1:10" x14ac:dyDescent="0.2">
      <c r="A11" s="2"/>
      <c r="B11" s="16" t="s">
        <v>23</v>
      </c>
      <c r="C11" s="17" t="s">
        <v>22</v>
      </c>
      <c r="D11" s="18">
        <v>14</v>
      </c>
      <c r="E11" s="18">
        <v>348</v>
      </c>
      <c r="F11" s="18">
        <v>237</v>
      </c>
      <c r="G11" s="18">
        <v>111</v>
      </c>
      <c r="H11" s="18">
        <v>327</v>
      </c>
      <c r="I11" s="18">
        <v>260.01436781609198</v>
      </c>
      <c r="J11" s="18">
        <v>1294683105</v>
      </c>
    </row>
    <row r="12" spans="1:10" x14ac:dyDescent="0.2">
      <c r="A12" s="2"/>
      <c r="B12" s="16" t="s">
        <v>21</v>
      </c>
      <c r="C12" s="17" t="s">
        <v>20</v>
      </c>
      <c r="D12" s="18">
        <v>26</v>
      </c>
      <c r="E12" s="18">
        <v>560</v>
      </c>
      <c r="F12" s="18">
        <v>408</v>
      </c>
      <c r="G12" s="18">
        <v>152</v>
      </c>
      <c r="H12" s="18">
        <v>429</v>
      </c>
      <c r="I12" s="18">
        <v>258.42142857142858</v>
      </c>
      <c r="J12" s="18">
        <v>3766656121</v>
      </c>
    </row>
    <row r="13" spans="1:10" x14ac:dyDescent="0.2">
      <c r="A13" s="2"/>
      <c r="B13" s="16" t="s">
        <v>19</v>
      </c>
      <c r="C13" s="17" t="s">
        <v>18</v>
      </c>
      <c r="D13" s="18">
        <v>15</v>
      </c>
      <c r="E13" s="18">
        <v>364</v>
      </c>
      <c r="F13" s="18">
        <v>259</v>
      </c>
      <c r="G13" s="18">
        <v>105</v>
      </c>
      <c r="H13" s="18">
        <v>271</v>
      </c>
      <c r="I13" s="18">
        <v>251.72802197802199</v>
      </c>
      <c r="J13" s="18">
        <v>1852380871</v>
      </c>
    </row>
    <row r="14" spans="1:10" x14ac:dyDescent="0.2">
      <c r="A14" s="2"/>
      <c r="B14" s="16" t="s">
        <v>17</v>
      </c>
      <c r="C14" s="17" t="s">
        <v>16</v>
      </c>
      <c r="D14" s="18">
        <v>19</v>
      </c>
      <c r="E14" s="18">
        <v>451</v>
      </c>
      <c r="F14" s="18">
        <v>335</v>
      </c>
      <c r="G14" s="18">
        <v>116</v>
      </c>
      <c r="H14" s="18">
        <v>382</v>
      </c>
      <c r="I14" s="18">
        <v>233.06873614190687</v>
      </c>
      <c r="J14" s="18">
        <v>2190606658</v>
      </c>
    </row>
    <row r="15" spans="1:10" x14ac:dyDescent="0.2">
      <c r="A15" s="2"/>
      <c r="B15" s="16" t="s">
        <v>15</v>
      </c>
      <c r="C15" s="17" t="s">
        <v>43</v>
      </c>
      <c r="D15" s="18">
        <v>29</v>
      </c>
      <c r="E15" s="18">
        <v>708</v>
      </c>
      <c r="F15" s="18">
        <v>572</v>
      </c>
      <c r="G15" s="18">
        <v>136</v>
      </c>
      <c r="H15" s="18">
        <v>462</v>
      </c>
      <c r="I15" s="18">
        <v>266.18502824858757</v>
      </c>
      <c r="J15" s="18">
        <v>4112029741</v>
      </c>
    </row>
    <row r="16" spans="1:10" x14ac:dyDescent="0.2">
      <c r="A16" s="2"/>
      <c r="B16" s="16" t="s">
        <v>14</v>
      </c>
      <c r="C16" s="17" t="s">
        <v>13</v>
      </c>
      <c r="D16" s="18">
        <v>38</v>
      </c>
      <c r="E16" s="18">
        <v>759</v>
      </c>
      <c r="F16" s="18">
        <v>505</v>
      </c>
      <c r="G16" s="18">
        <v>254</v>
      </c>
      <c r="H16" s="18">
        <v>557</v>
      </c>
      <c r="I16" s="18">
        <v>250.94071146245059</v>
      </c>
      <c r="J16" s="18">
        <v>2240535340</v>
      </c>
    </row>
    <row r="17" spans="1:10" x14ac:dyDescent="0.2">
      <c r="A17" s="2"/>
      <c r="B17" s="16" t="s">
        <v>12</v>
      </c>
      <c r="C17" s="17" t="s">
        <v>11</v>
      </c>
      <c r="D17" s="18">
        <v>24</v>
      </c>
      <c r="E17" s="18">
        <v>355</v>
      </c>
      <c r="F17" s="18">
        <v>273</v>
      </c>
      <c r="G17" s="18">
        <v>82</v>
      </c>
      <c r="H17" s="18">
        <v>301</v>
      </c>
      <c r="I17" s="18">
        <v>228.58591549295775</v>
      </c>
      <c r="J17" s="18">
        <v>1814220056</v>
      </c>
    </row>
    <row r="18" spans="1:10" x14ac:dyDescent="0.2">
      <c r="A18" s="2"/>
      <c r="B18" s="16" t="s">
        <v>10</v>
      </c>
      <c r="C18" s="17" t="s">
        <v>9</v>
      </c>
      <c r="D18" s="18">
        <v>2</v>
      </c>
      <c r="E18" s="18">
        <v>40</v>
      </c>
      <c r="F18" s="18">
        <v>40</v>
      </c>
      <c r="G18" s="18"/>
      <c r="H18" s="18">
        <v>38</v>
      </c>
      <c r="I18" s="18">
        <v>318</v>
      </c>
      <c r="J18" s="18">
        <v>195163446</v>
      </c>
    </row>
    <row r="19" spans="1:10" x14ac:dyDescent="0.2">
      <c r="A19" s="2"/>
      <c r="B19" s="16" t="s">
        <v>8</v>
      </c>
      <c r="C19" s="17" t="s">
        <v>7</v>
      </c>
      <c r="D19" s="18">
        <v>3</v>
      </c>
      <c r="E19" s="18">
        <v>61</v>
      </c>
      <c r="F19" s="18">
        <v>52</v>
      </c>
      <c r="G19" s="18">
        <v>9</v>
      </c>
      <c r="H19" s="18">
        <v>14</v>
      </c>
      <c r="I19" s="18">
        <v>259.96721311475409</v>
      </c>
      <c r="J19" s="18">
        <v>144313709</v>
      </c>
    </row>
    <row r="20" spans="1:10" x14ac:dyDescent="0.2">
      <c r="A20" s="2"/>
      <c r="B20" s="16" t="s">
        <v>6</v>
      </c>
      <c r="C20" s="17" t="s">
        <v>5</v>
      </c>
      <c r="D20" s="18">
        <v>61</v>
      </c>
      <c r="E20" s="18">
        <v>1470</v>
      </c>
      <c r="F20" s="18">
        <v>900</v>
      </c>
      <c r="G20" s="18">
        <v>570</v>
      </c>
      <c r="H20" s="18">
        <v>1043</v>
      </c>
      <c r="I20" s="18">
        <v>262.92040816326528</v>
      </c>
      <c r="J20" s="18">
        <v>4719162985</v>
      </c>
    </row>
    <row r="21" spans="1:10" x14ac:dyDescent="0.2">
      <c r="A21" s="2"/>
      <c r="B21" s="16" t="s">
        <v>4</v>
      </c>
      <c r="C21" s="17" t="s">
        <v>3</v>
      </c>
      <c r="D21" s="18">
        <v>8</v>
      </c>
      <c r="E21" s="18">
        <v>179</v>
      </c>
      <c r="F21" s="18">
        <v>152</v>
      </c>
      <c r="G21" s="18">
        <v>27</v>
      </c>
      <c r="H21" s="18">
        <v>166</v>
      </c>
      <c r="I21" s="18">
        <v>252.9832402234637</v>
      </c>
      <c r="J21" s="18">
        <v>1220208957</v>
      </c>
    </row>
    <row r="22" spans="1:10" x14ac:dyDescent="0.2">
      <c r="A22" s="2"/>
      <c r="B22" s="16" t="s">
        <v>2</v>
      </c>
      <c r="C22" s="17" t="s">
        <v>1</v>
      </c>
      <c r="D22" s="18">
        <v>5</v>
      </c>
      <c r="E22" s="18">
        <v>103</v>
      </c>
      <c r="F22" s="18">
        <v>94</v>
      </c>
      <c r="G22" s="18">
        <v>9</v>
      </c>
      <c r="H22" s="18">
        <v>93</v>
      </c>
      <c r="I22" s="18">
        <v>267.04854368932041</v>
      </c>
      <c r="J22" s="18">
        <v>558128900</v>
      </c>
    </row>
    <row r="23" spans="1:10" x14ac:dyDescent="0.2">
      <c r="A23" s="2"/>
      <c r="B23" s="16" t="s">
        <v>229</v>
      </c>
      <c r="C23" s="17" t="s">
        <v>230</v>
      </c>
      <c r="D23" s="18">
        <v>9</v>
      </c>
      <c r="E23" s="18">
        <v>224</v>
      </c>
      <c r="F23" s="18">
        <v>147</v>
      </c>
      <c r="G23" s="18">
        <v>77</v>
      </c>
      <c r="H23" s="18">
        <v>206</v>
      </c>
      <c r="I23" s="18">
        <v>250.92410714285714</v>
      </c>
      <c r="J23" s="18"/>
    </row>
    <row r="24" spans="1:10" s="20" customFormat="1" ht="13.5" thickBot="1" x14ac:dyDescent="0.3">
      <c r="A24" s="10"/>
      <c r="B24" s="71" t="s">
        <v>0</v>
      </c>
      <c r="C24" s="71"/>
      <c r="D24" s="19">
        <v>276</v>
      </c>
      <c r="E24" s="19">
        <f>SUM(E8:E23)</f>
        <v>6131</v>
      </c>
      <c r="F24" s="19">
        <f t="shared" ref="F24:J24" si="0">SUM(F8:F23)</f>
        <v>4346</v>
      </c>
      <c r="G24" s="19">
        <f t="shared" si="0"/>
        <v>1785</v>
      </c>
      <c r="H24" s="19">
        <f t="shared" si="0"/>
        <v>4597</v>
      </c>
      <c r="I24" s="19">
        <v>255.97357690425704</v>
      </c>
      <c r="J24" s="19">
        <f t="shared" si="0"/>
        <v>25583834041</v>
      </c>
    </row>
    <row r="25" spans="1:10" x14ac:dyDescent="0.2">
      <c r="A25" s="2"/>
      <c r="B25" s="21"/>
      <c r="C25" s="21"/>
      <c r="D25" s="22"/>
      <c r="E25" s="23"/>
      <c r="F25" s="23"/>
      <c r="G25" s="24"/>
      <c r="H25" s="24"/>
      <c r="I25" s="22"/>
      <c r="J25" s="22"/>
    </row>
    <row r="26" spans="1:10" x14ac:dyDescent="0.2">
      <c r="A26" s="2"/>
      <c r="B26" s="42" t="s">
        <v>222</v>
      </c>
      <c r="C26" s="25"/>
      <c r="D26" s="2"/>
      <c r="E26" s="2"/>
      <c r="F26" s="2"/>
      <c r="G26" s="9"/>
      <c r="H26" s="9"/>
      <c r="I26" s="2"/>
      <c r="J26" s="2"/>
    </row>
    <row r="27" spans="1:10" x14ac:dyDescent="0.2">
      <c r="A27" s="2"/>
      <c r="B27" s="42"/>
      <c r="C27" s="26"/>
      <c r="D27" s="2"/>
      <c r="E27" s="2"/>
      <c r="F27" s="2"/>
      <c r="G27" s="9"/>
      <c r="H27" s="9"/>
      <c r="I27" s="2"/>
      <c r="J27" s="2"/>
    </row>
    <row r="28" spans="1:10" x14ac:dyDescent="0.2">
      <c r="A28" s="2"/>
      <c r="B28" s="43" t="s">
        <v>44</v>
      </c>
    </row>
    <row r="29" spans="1:10" x14ac:dyDescent="0.2">
      <c r="A29" s="2"/>
      <c r="B29" s="44" t="s">
        <v>223</v>
      </c>
      <c r="C29" s="27"/>
      <c r="D29" s="27"/>
      <c r="E29" s="27"/>
      <c r="F29" s="28"/>
      <c r="G29" s="28"/>
      <c r="H29" s="27"/>
      <c r="I29" s="27"/>
    </row>
    <row r="30" spans="1:10" x14ac:dyDescent="0.2">
      <c r="A30" s="2"/>
      <c r="B30" s="61" t="s">
        <v>228</v>
      </c>
      <c r="C30" s="25"/>
      <c r="D30" s="25"/>
      <c r="E30" s="25"/>
      <c r="F30" s="29"/>
      <c r="G30" s="29"/>
      <c r="H30" s="25"/>
      <c r="I30" s="25"/>
    </row>
    <row r="31" spans="1:10" x14ac:dyDescent="0.2">
      <c r="A31" s="2"/>
      <c r="B31" s="44" t="s">
        <v>225</v>
      </c>
      <c r="C31" s="25"/>
      <c r="D31" s="25"/>
      <c r="E31" s="25"/>
      <c r="F31" s="29"/>
      <c r="G31" s="29"/>
      <c r="H31" s="25"/>
      <c r="I31" s="25"/>
    </row>
    <row r="32" spans="1:10" x14ac:dyDescent="0.2">
      <c r="B32" s="44"/>
      <c r="C32" s="30"/>
      <c r="D32" s="30"/>
      <c r="E32" s="30"/>
      <c r="F32" s="30"/>
      <c r="G32" s="30"/>
      <c r="H32" s="30"/>
      <c r="I32" s="30"/>
    </row>
  </sheetData>
  <mergeCells count="11">
    <mergeCell ref="B24:C24"/>
    <mergeCell ref="B2:J2"/>
    <mergeCell ref="B3:J3"/>
    <mergeCell ref="B5:C7"/>
    <mergeCell ref="D5:D7"/>
    <mergeCell ref="E5:E7"/>
    <mergeCell ref="F5:F7"/>
    <mergeCell ref="G5:G7"/>
    <mergeCell ref="H5:H7"/>
    <mergeCell ref="I5:I7"/>
    <mergeCell ref="J5:J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2"/>
  <sheetViews>
    <sheetView zoomScaleNormal="100" workbookViewId="0"/>
  </sheetViews>
  <sheetFormatPr baseColWidth="10" defaultRowHeight="12.75" customHeight="1" x14ac:dyDescent="0.2"/>
  <cols>
    <col min="1" max="2" width="11.7109375" style="3" customWidth="1"/>
    <col min="3" max="3" width="16.42578125" style="3" customWidth="1"/>
    <col min="4" max="8" width="11.7109375" style="39" customWidth="1"/>
    <col min="9" max="9" width="14.5703125" style="39" customWidth="1"/>
    <col min="10" max="10" width="19.140625" style="39" customWidth="1"/>
    <col min="11" max="11" width="13.28515625" style="3" bestFit="1" customWidth="1"/>
    <col min="12" max="12" width="11.42578125" style="3"/>
    <col min="13" max="13" width="12.28515625" style="3" bestFit="1" customWidth="1"/>
    <col min="14" max="16384" width="11.42578125" style="3"/>
  </cols>
  <sheetData>
    <row r="1" spans="1:10" x14ac:dyDescent="0.2">
      <c r="A1" s="1" t="s">
        <v>47</v>
      </c>
      <c r="B1" s="15"/>
      <c r="C1" s="5"/>
      <c r="D1" s="12"/>
      <c r="E1" s="12"/>
      <c r="F1" s="12"/>
      <c r="G1" s="12"/>
      <c r="H1" s="12"/>
      <c r="I1" s="12"/>
      <c r="J1" s="12"/>
    </row>
    <row r="2" spans="1:10" ht="15" x14ac:dyDescent="0.25">
      <c r="B2" s="72" t="s">
        <v>224</v>
      </c>
      <c r="C2" s="72"/>
      <c r="D2" s="72"/>
      <c r="E2" s="72"/>
      <c r="F2" s="72"/>
      <c r="G2" s="72"/>
      <c r="H2" s="72"/>
      <c r="I2" s="72"/>
      <c r="J2" s="72"/>
    </row>
    <row r="3" spans="1:10" x14ac:dyDescent="0.2">
      <c r="B3" s="73" t="s">
        <v>48</v>
      </c>
      <c r="C3" s="73"/>
      <c r="D3" s="73"/>
      <c r="E3" s="73"/>
      <c r="F3" s="73"/>
      <c r="G3" s="73"/>
      <c r="H3" s="73"/>
      <c r="I3" s="73"/>
      <c r="J3" s="73"/>
    </row>
    <row r="4" spans="1:10" x14ac:dyDescent="0.2">
      <c r="B4" s="15"/>
      <c r="C4" s="5"/>
      <c r="D4" s="12"/>
      <c r="E4" s="12"/>
      <c r="F4" s="12"/>
      <c r="G4" s="12"/>
      <c r="H4" s="12"/>
      <c r="I4" s="12"/>
      <c r="J4" s="12"/>
    </row>
    <row r="5" spans="1:10" x14ac:dyDescent="0.2">
      <c r="B5" s="80" t="s">
        <v>34</v>
      </c>
      <c r="C5" s="80"/>
      <c r="D5" s="83" t="s">
        <v>33</v>
      </c>
      <c r="E5" s="83" t="s">
        <v>37</v>
      </c>
      <c r="F5" s="83" t="s">
        <v>32</v>
      </c>
      <c r="G5" s="83" t="s">
        <v>31</v>
      </c>
      <c r="H5" s="83" t="s">
        <v>36</v>
      </c>
      <c r="I5" s="83" t="s">
        <v>35</v>
      </c>
      <c r="J5" s="83" t="s">
        <v>38</v>
      </c>
    </row>
    <row r="6" spans="1:10" x14ac:dyDescent="0.2">
      <c r="B6" s="81"/>
      <c r="C6" s="81"/>
      <c r="D6" s="84"/>
      <c r="E6" s="84"/>
      <c r="F6" s="84"/>
      <c r="G6" s="84"/>
      <c r="H6" s="84"/>
      <c r="I6" s="84"/>
      <c r="J6" s="84"/>
    </row>
    <row r="7" spans="1:10" ht="13.5" thickBot="1" x14ac:dyDescent="0.25">
      <c r="B7" s="82"/>
      <c r="C7" s="82"/>
      <c r="D7" s="85"/>
      <c r="E7" s="85"/>
      <c r="F7" s="85"/>
      <c r="G7" s="85"/>
      <c r="H7" s="85"/>
      <c r="I7" s="85"/>
      <c r="J7" s="85"/>
    </row>
    <row r="8" spans="1:10" x14ac:dyDescent="0.2">
      <c r="B8" s="31"/>
      <c r="C8" s="31"/>
      <c r="D8" s="32"/>
      <c r="E8" s="32"/>
      <c r="F8" s="32"/>
      <c r="G8" s="32"/>
      <c r="H8" s="32"/>
      <c r="I8" s="32"/>
      <c r="J8" s="32"/>
    </row>
    <row r="9" spans="1:10" ht="13.5" thickBot="1" x14ac:dyDescent="0.25">
      <c r="A9" s="6"/>
      <c r="B9" s="87" t="s">
        <v>42</v>
      </c>
      <c r="C9" s="87"/>
      <c r="D9" s="87"/>
      <c r="E9" s="87"/>
      <c r="F9" s="87"/>
      <c r="G9" s="87"/>
      <c r="H9" s="87"/>
      <c r="I9" s="87"/>
      <c r="J9" s="87"/>
    </row>
    <row r="10" spans="1:10" x14ac:dyDescent="0.2">
      <c r="A10" s="6"/>
      <c r="B10" s="33" t="s">
        <v>29</v>
      </c>
      <c r="C10" s="34" t="s">
        <v>28</v>
      </c>
      <c r="D10" s="35">
        <v>8</v>
      </c>
      <c r="E10" s="35">
        <v>186</v>
      </c>
      <c r="F10" s="35">
        <v>155</v>
      </c>
      <c r="G10" s="35">
        <v>31</v>
      </c>
      <c r="H10" s="35">
        <v>120</v>
      </c>
      <c r="I10" s="35">
        <v>255.90860215053763</v>
      </c>
      <c r="J10" s="35">
        <v>195187115</v>
      </c>
    </row>
    <row r="11" spans="1:10" x14ac:dyDescent="0.2">
      <c r="A11" s="6"/>
      <c r="B11" s="33" t="s">
        <v>27</v>
      </c>
      <c r="C11" s="34" t="s">
        <v>26</v>
      </c>
      <c r="D11" s="35">
        <v>6</v>
      </c>
      <c r="E11" s="35">
        <v>145</v>
      </c>
      <c r="F11" s="35">
        <v>94</v>
      </c>
      <c r="G11" s="35">
        <v>51</v>
      </c>
      <c r="H11" s="35">
        <v>95</v>
      </c>
      <c r="I11" s="35">
        <v>278.41379310344826</v>
      </c>
      <c r="J11" s="35">
        <v>567236397</v>
      </c>
    </row>
    <row r="12" spans="1:10" x14ac:dyDescent="0.2">
      <c r="A12" s="6"/>
      <c r="B12" s="33" t="s">
        <v>25</v>
      </c>
      <c r="C12" s="34" t="s">
        <v>24</v>
      </c>
      <c r="D12" s="35">
        <v>5</v>
      </c>
      <c r="E12" s="35">
        <v>124</v>
      </c>
      <c r="F12" s="35">
        <v>94</v>
      </c>
      <c r="G12" s="35">
        <v>30</v>
      </c>
      <c r="H12" s="35">
        <v>109</v>
      </c>
      <c r="I12" s="35">
        <v>299.45161290322579</v>
      </c>
      <c r="J12" s="35">
        <v>337543374</v>
      </c>
    </row>
    <row r="13" spans="1:10" x14ac:dyDescent="0.2">
      <c r="A13" s="6"/>
      <c r="B13" s="33" t="s">
        <v>23</v>
      </c>
      <c r="C13" s="34" t="s">
        <v>22</v>
      </c>
      <c r="D13" s="35">
        <v>14</v>
      </c>
      <c r="E13" s="35">
        <v>348</v>
      </c>
      <c r="F13" s="35">
        <v>237</v>
      </c>
      <c r="G13" s="35">
        <v>111</v>
      </c>
      <c r="H13" s="35">
        <v>327</v>
      </c>
      <c r="I13" s="35">
        <v>260.01436781609198</v>
      </c>
      <c r="J13" s="35">
        <v>843378216</v>
      </c>
    </row>
    <row r="14" spans="1:10" x14ac:dyDescent="0.2">
      <c r="A14" s="6"/>
      <c r="B14" s="33" t="s">
        <v>21</v>
      </c>
      <c r="C14" s="34" t="s">
        <v>20</v>
      </c>
      <c r="D14" s="35">
        <v>26</v>
      </c>
      <c r="E14" s="35">
        <v>560</v>
      </c>
      <c r="F14" s="35">
        <v>408</v>
      </c>
      <c r="G14" s="35">
        <v>152</v>
      </c>
      <c r="H14" s="35">
        <v>430</v>
      </c>
      <c r="I14" s="35">
        <v>258.42142857142858</v>
      </c>
      <c r="J14" s="35">
        <v>2984144361</v>
      </c>
    </row>
    <row r="15" spans="1:10" x14ac:dyDescent="0.2">
      <c r="A15" s="6"/>
      <c r="B15" s="33" t="s">
        <v>19</v>
      </c>
      <c r="C15" s="34" t="s">
        <v>18</v>
      </c>
      <c r="D15" s="35">
        <v>15</v>
      </c>
      <c r="E15" s="35">
        <v>364</v>
      </c>
      <c r="F15" s="35">
        <v>259</v>
      </c>
      <c r="G15" s="35">
        <v>105</v>
      </c>
      <c r="H15" s="35">
        <v>271</v>
      </c>
      <c r="I15" s="35">
        <v>251.72802197802199</v>
      </c>
      <c r="J15" s="35">
        <v>1537235556</v>
      </c>
    </row>
    <row r="16" spans="1:10" x14ac:dyDescent="0.2">
      <c r="A16" s="6"/>
      <c r="B16" s="33" t="s">
        <v>17</v>
      </c>
      <c r="C16" s="34" t="s">
        <v>16</v>
      </c>
      <c r="D16" s="35">
        <v>19</v>
      </c>
      <c r="E16" s="35">
        <v>451</v>
      </c>
      <c r="F16" s="35">
        <v>335</v>
      </c>
      <c r="G16" s="35">
        <v>116</v>
      </c>
      <c r="H16" s="35">
        <v>382</v>
      </c>
      <c r="I16" s="35">
        <v>233.06873614190687</v>
      </c>
      <c r="J16" s="35">
        <v>1654814349</v>
      </c>
    </row>
    <row r="17" spans="1:10" x14ac:dyDescent="0.2">
      <c r="A17" s="6"/>
      <c r="B17" s="33" t="s">
        <v>15</v>
      </c>
      <c r="C17" s="34" t="s">
        <v>43</v>
      </c>
      <c r="D17" s="35">
        <v>29</v>
      </c>
      <c r="E17" s="35">
        <v>708</v>
      </c>
      <c r="F17" s="35">
        <v>572</v>
      </c>
      <c r="G17" s="35">
        <v>136</v>
      </c>
      <c r="H17" s="35">
        <v>483</v>
      </c>
      <c r="I17" s="35">
        <v>266.18502824858757</v>
      </c>
      <c r="J17" s="35">
        <v>3253724635</v>
      </c>
    </row>
    <row r="18" spans="1:10" x14ac:dyDescent="0.2">
      <c r="A18" s="6"/>
      <c r="B18" s="33" t="s">
        <v>14</v>
      </c>
      <c r="C18" s="34" t="s">
        <v>13</v>
      </c>
      <c r="D18" s="35">
        <v>33</v>
      </c>
      <c r="E18" s="35">
        <v>685</v>
      </c>
      <c r="F18" s="35">
        <v>472</v>
      </c>
      <c r="G18" s="35">
        <v>213</v>
      </c>
      <c r="H18" s="35">
        <v>509</v>
      </c>
      <c r="I18" s="35">
        <v>258.38540145985399</v>
      </c>
      <c r="J18" s="35">
        <v>1800284263</v>
      </c>
    </row>
    <row r="19" spans="1:10" x14ac:dyDescent="0.2">
      <c r="A19" s="6"/>
      <c r="B19" s="33" t="s">
        <v>12</v>
      </c>
      <c r="C19" s="34" t="s">
        <v>11</v>
      </c>
      <c r="D19" s="35">
        <v>20</v>
      </c>
      <c r="E19" s="35">
        <v>298</v>
      </c>
      <c r="F19" s="35">
        <v>239</v>
      </c>
      <c r="G19" s="35">
        <v>59</v>
      </c>
      <c r="H19" s="35">
        <v>265</v>
      </c>
      <c r="I19" s="35">
        <v>237.18120805369128</v>
      </c>
      <c r="J19" s="35">
        <v>1586399868</v>
      </c>
    </row>
    <row r="20" spans="1:10" x14ac:dyDescent="0.2">
      <c r="A20" s="6"/>
      <c r="B20" s="33" t="s">
        <v>10</v>
      </c>
      <c r="C20" s="34" t="s">
        <v>9</v>
      </c>
      <c r="D20" s="35">
        <v>2</v>
      </c>
      <c r="E20" s="35">
        <v>40</v>
      </c>
      <c r="F20" s="35">
        <v>40</v>
      </c>
      <c r="G20" s="18" t="s">
        <v>231</v>
      </c>
      <c r="H20" s="18">
        <v>38</v>
      </c>
      <c r="I20" s="35">
        <v>318</v>
      </c>
      <c r="J20" s="35">
        <v>160925873</v>
      </c>
    </row>
    <row r="21" spans="1:10" x14ac:dyDescent="0.2">
      <c r="A21" s="6"/>
      <c r="B21" s="33" t="s">
        <v>8</v>
      </c>
      <c r="C21" s="34" t="s">
        <v>7</v>
      </c>
      <c r="D21" s="35">
        <v>2</v>
      </c>
      <c r="E21" s="35">
        <v>46</v>
      </c>
      <c r="F21" s="35">
        <v>45</v>
      </c>
      <c r="G21" s="18">
        <v>1</v>
      </c>
      <c r="H21" s="18" t="s">
        <v>231</v>
      </c>
      <c r="I21" s="35">
        <v>286.04347826086956</v>
      </c>
      <c r="J21" s="35">
        <v>72560278</v>
      </c>
    </row>
    <row r="22" spans="1:10" x14ac:dyDescent="0.2">
      <c r="A22" s="6"/>
      <c r="B22" s="33" t="s">
        <v>6</v>
      </c>
      <c r="C22" s="34" t="s">
        <v>5</v>
      </c>
      <c r="D22" s="35">
        <v>58</v>
      </c>
      <c r="E22" s="35">
        <v>1418</v>
      </c>
      <c r="F22" s="35">
        <v>865</v>
      </c>
      <c r="G22" s="35">
        <v>553</v>
      </c>
      <c r="H22" s="35">
        <v>1028</v>
      </c>
      <c r="I22" s="35">
        <v>266.78067700987305</v>
      </c>
      <c r="J22" s="35">
        <v>3670884855</v>
      </c>
    </row>
    <row r="23" spans="1:10" x14ac:dyDescent="0.2">
      <c r="A23" s="6"/>
      <c r="B23" s="33" t="s">
        <v>4</v>
      </c>
      <c r="C23" s="34" t="s">
        <v>3</v>
      </c>
      <c r="D23" s="35">
        <v>7</v>
      </c>
      <c r="E23" s="35">
        <v>159</v>
      </c>
      <c r="F23" s="35">
        <v>139</v>
      </c>
      <c r="G23" s="35">
        <v>20</v>
      </c>
      <c r="H23" s="35">
        <v>146</v>
      </c>
      <c r="I23" s="35">
        <v>260.15094339622641</v>
      </c>
      <c r="J23" s="35">
        <v>1052050440</v>
      </c>
    </row>
    <row r="24" spans="1:10" x14ac:dyDescent="0.2">
      <c r="A24" s="6"/>
      <c r="B24" s="33" t="s">
        <v>2</v>
      </c>
      <c r="C24" s="34" t="s">
        <v>1</v>
      </c>
      <c r="D24" s="35">
        <v>5</v>
      </c>
      <c r="E24" s="35">
        <v>103</v>
      </c>
      <c r="F24" s="35">
        <v>94</v>
      </c>
      <c r="G24" s="35">
        <v>9</v>
      </c>
      <c r="H24" s="35">
        <v>93</v>
      </c>
      <c r="I24" s="35">
        <v>267.04854368932041</v>
      </c>
      <c r="J24" s="35">
        <v>411505871</v>
      </c>
    </row>
    <row r="25" spans="1:10" x14ac:dyDescent="0.2">
      <c r="A25" s="6"/>
      <c r="B25" s="33" t="s">
        <v>229</v>
      </c>
      <c r="C25" s="34" t="s">
        <v>230</v>
      </c>
      <c r="D25" s="35">
        <v>9</v>
      </c>
      <c r="E25" s="35">
        <v>224</v>
      </c>
      <c r="F25" s="35">
        <v>147</v>
      </c>
      <c r="G25" s="35">
        <v>77</v>
      </c>
      <c r="H25" s="35">
        <v>206</v>
      </c>
      <c r="I25" s="35">
        <v>250.92410714285714</v>
      </c>
      <c r="J25" s="35" t="s">
        <v>231</v>
      </c>
    </row>
    <row r="26" spans="1:10" ht="13.5" thickBot="1" x14ac:dyDescent="0.25">
      <c r="A26" s="6"/>
      <c r="B26" s="88" t="s">
        <v>0</v>
      </c>
      <c r="C26" s="88"/>
      <c r="D26" s="36">
        <v>258</v>
      </c>
      <c r="E26" s="36">
        <v>5859</v>
      </c>
      <c r="F26" s="36">
        <v>4195</v>
      </c>
      <c r="G26" s="36">
        <v>1664</v>
      </c>
      <c r="H26" s="36">
        <v>4502</v>
      </c>
      <c r="I26" s="36">
        <v>259.84434203789044</v>
      </c>
      <c r="J26" s="36">
        <f>SUM(J10:J25)</f>
        <v>20127875451</v>
      </c>
    </row>
    <row r="27" spans="1:10" x14ac:dyDescent="0.2">
      <c r="A27" s="6"/>
      <c r="B27" s="33"/>
      <c r="C27" s="34"/>
      <c r="D27" s="37"/>
      <c r="E27" s="37"/>
      <c r="F27" s="37"/>
      <c r="G27" s="37"/>
      <c r="H27" s="37"/>
      <c r="I27" s="37"/>
      <c r="J27" s="37"/>
    </row>
    <row r="28" spans="1:10" ht="13.5" thickBot="1" x14ac:dyDescent="0.25">
      <c r="A28" s="6"/>
      <c r="B28" s="87" t="s">
        <v>40</v>
      </c>
      <c r="C28" s="87"/>
      <c r="D28" s="87"/>
      <c r="E28" s="87"/>
      <c r="F28" s="87"/>
      <c r="G28" s="87"/>
      <c r="H28" s="87"/>
      <c r="I28" s="87"/>
      <c r="J28" s="87"/>
    </row>
    <row r="29" spans="1:10" x14ac:dyDescent="0.2">
      <c r="A29" s="6"/>
      <c r="B29" s="33" t="s">
        <v>27</v>
      </c>
      <c r="C29" s="34" t="s">
        <v>26</v>
      </c>
      <c r="D29" s="35">
        <v>2</v>
      </c>
      <c r="E29" s="35">
        <v>26</v>
      </c>
      <c r="F29" s="35">
        <v>9</v>
      </c>
      <c r="G29" s="35">
        <v>17</v>
      </c>
      <c r="H29" s="35">
        <v>22</v>
      </c>
      <c r="I29" s="35">
        <v>180</v>
      </c>
      <c r="J29" s="35">
        <v>113620436</v>
      </c>
    </row>
    <row r="30" spans="1:10" x14ac:dyDescent="0.2">
      <c r="A30" s="6"/>
      <c r="B30" s="33" t="s">
        <v>25</v>
      </c>
      <c r="C30" s="34" t="s">
        <v>24</v>
      </c>
      <c r="D30" s="35">
        <v>1</v>
      </c>
      <c r="E30" s="35">
        <v>13</v>
      </c>
      <c r="F30" s="35">
        <v>5</v>
      </c>
      <c r="G30" s="35">
        <v>8</v>
      </c>
      <c r="H30" s="35">
        <v>11</v>
      </c>
      <c r="I30" s="35">
        <v>180</v>
      </c>
      <c r="J30" s="35">
        <v>94008517</v>
      </c>
    </row>
    <row r="31" spans="1:10" x14ac:dyDescent="0.2">
      <c r="A31" s="6"/>
      <c r="B31" s="33" t="s">
        <v>14</v>
      </c>
      <c r="C31" s="34" t="s">
        <v>13</v>
      </c>
      <c r="D31" s="35">
        <v>5</v>
      </c>
      <c r="E31" s="35">
        <v>74</v>
      </c>
      <c r="F31" s="35">
        <v>33</v>
      </c>
      <c r="G31" s="35">
        <v>41</v>
      </c>
      <c r="H31" s="35">
        <v>48</v>
      </c>
      <c r="I31" s="35">
        <v>182.02702702702703</v>
      </c>
      <c r="J31" s="35">
        <v>136986922</v>
      </c>
    </row>
    <row r="32" spans="1:10" x14ac:dyDescent="0.2">
      <c r="A32" s="6"/>
      <c r="B32" s="33" t="s">
        <v>12</v>
      </c>
      <c r="C32" s="34" t="s">
        <v>11</v>
      </c>
      <c r="D32" s="35">
        <v>4</v>
      </c>
      <c r="E32" s="35">
        <v>57</v>
      </c>
      <c r="F32" s="35">
        <v>34</v>
      </c>
      <c r="G32" s="35">
        <v>23</v>
      </c>
      <c r="H32" s="35">
        <v>36</v>
      </c>
      <c r="I32" s="35">
        <v>183.64912280701753</v>
      </c>
      <c r="J32" s="35">
        <v>68307640</v>
      </c>
    </row>
    <row r="33" spans="1:13" x14ac:dyDescent="0.2">
      <c r="A33" s="6"/>
      <c r="B33" s="33" t="s">
        <v>8</v>
      </c>
      <c r="C33" s="34" t="s">
        <v>7</v>
      </c>
      <c r="D33" s="35">
        <v>1</v>
      </c>
      <c r="E33" s="35">
        <v>15</v>
      </c>
      <c r="F33" s="35">
        <v>7</v>
      </c>
      <c r="G33" s="35">
        <v>8</v>
      </c>
      <c r="H33" s="35">
        <v>14</v>
      </c>
      <c r="I33" s="35">
        <v>180</v>
      </c>
      <c r="J33" s="35">
        <v>40541200</v>
      </c>
    </row>
    <row r="34" spans="1:13" x14ac:dyDescent="0.2">
      <c r="A34" s="6"/>
      <c r="B34" s="33" t="s">
        <v>6</v>
      </c>
      <c r="C34" s="34" t="s">
        <v>5</v>
      </c>
      <c r="D34" s="35">
        <v>2</v>
      </c>
      <c r="E34" s="35">
        <v>37</v>
      </c>
      <c r="F34" s="35">
        <v>20</v>
      </c>
      <c r="G34" s="35">
        <v>17</v>
      </c>
      <c r="H34" s="35">
        <v>35</v>
      </c>
      <c r="I34" s="35">
        <v>189.94594594594594</v>
      </c>
      <c r="J34" s="35">
        <v>893608210</v>
      </c>
    </row>
    <row r="35" spans="1:13" x14ac:dyDescent="0.2">
      <c r="A35" s="6"/>
      <c r="B35" s="33" t="s">
        <v>4</v>
      </c>
      <c r="C35" s="34" t="s">
        <v>3</v>
      </c>
      <c r="D35" s="35">
        <v>1</v>
      </c>
      <c r="E35" s="35">
        <v>20</v>
      </c>
      <c r="F35" s="35">
        <v>13</v>
      </c>
      <c r="G35" s="35">
        <v>7</v>
      </c>
      <c r="H35" s="35">
        <v>20</v>
      </c>
      <c r="I35" s="35">
        <v>196</v>
      </c>
      <c r="J35" s="35">
        <v>54155727</v>
      </c>
    </row>
    <row r="36" spans="1:13" ht="13.5" thickBot="1" x14ac:dyDescent="0.25">
      <c r="A36" s="6"/>
      <c r="B36" s="88" t="s">
        <v>0</v>
      </c>
      <c r="C36" s="88"/>
      <c r="D36" s="36">
        <v>16</v>
      </c>
      <c r="E36" s="36">
        <v>242</v>
      </c>
      <c r="F36" s="36">
        <v>121</v>
      </c>
      <c r="G36" s="36">
        <v>121</v>
      </c>
      <c r="H36" s="36">
        <v>186</v>
      </c>
      <c r="I36" s="36">
        <v>184.32231404958677</v>
      </c>
      <c r="J36" s="36">
        <f>SUM(J29:J35)</f>
        <v>1401228652</v>
      </c>
    </row>
    <row r="37" spans="1:13" x14ac:dyDescent="0.2">
      <c r="A37" s="6"/>
      <c r="B37" s="33"/>
      <c r="C37" s="34"/>
      <c r="D37" s="37"/>
      <c r="E37" s="37"/>
      <c r="F37" s="37"/>
      <c r="G37" s="37"/>
      <c r="H37" s="37"/>
      <c r="I37" s="37"/>
      <c r="J37" s="37"/>
    </row>
    <row r="38" spans="1:13" ht="13.5" thickBot="1" x14ac:dyDescent="0.25">
      <c r="A38" s="6"/>
      <c r="B38" s="87" t="s">
        <v>39</v>
      </c>
      <c r="C38" s="87"/>
      <c r="D38" s="87"/>
      <c r="E38" s="87"/>
      <c r="F38" s="87"/>
      <c r="G38" s="87"/>
      <c r="H38" s="87"/>
      <c r="I38" s="87"/>
      <c r="J38" s="87"/>
    </row>
    <row r="39" spans="1:13" x14ac:dyDescent="0.2">
      <c r="A39" s="6"/>
      <c r="B39" s="33" t="s">
        <v>25</v>
      </c>
      <c r="C39" s="34" t="s">
        <v>24</v>
      </c>
      <c r="D39" s="35">
        <v>1</v>
      </c>
      <c r="E39" s="35">
        <v>15</v>
      </c>
      <c r="F39" s="35">
        <v>15</v>
      </c>
      <c r="G39" s="18" t="s">
        <v>231</v>
      </c>
      <c r="H39" s="18" t="s">
        <v>231</v>
      </c>
      <c r="I39" s="35">
        <v>78</v>
      </c>
      <c r="J39" s="35">
        <v>8892000</v>
      </c>
    </row>
    <row r="40" spans="1:13" x14ac:dyDescent="0.2">
      <c r="A40" s="6"/>
      <c r="B40" s="33" t="s">
        <v>6</v>
      </c>
      <c r="C40" s="34" t="s">
        <v>5</v>
      </c>
      <c r="D40" s="35">
        <v>1</v>
      </c>
      <c r="E40" s="35">
        <v>15</v>
      </c>
      <c r="F40" s="35">
        <v>15</v>
      </c>
      <c r="G40" s="18" t="s">
        <v>231</v>
      </c>
      <c r="H40" s="18" t="s">
        <v>231</v>
      </c>
      <c r="I40" s="35">
        <v>78</v>
      </c>
      <c r="J40" s="35">
        <v>154669920</v>
      </c>
    </row>
    <row r="41" spans="1:13" ht="13.5" thickBot="1" x14ac:dyDescent="0.25">
      <c r="A41" s="6"/>
      <c r="B41" s="88" t="s">
        <v>0</v>
      </c>
      <c r="C41" s="88"/>
      <c r="D41" s="36">
        <v>2</v>
      </c>
      <c r="E41" s="36">
        <v>30</v>
      </c>
      <c r="F41" s="36">
        <v>30</v>
      </c>
      <c r="G41" s="70" t="s">
        <v>231</v>
      </c>
      <c r="H41" s="70" t="s">
        <v>231</v>
      </c>
      <c r="I41" s="36">
        <v>78</v>
      </c>
      <c r="J41" s="36">
        <f>SUM(J39:J40)</f>
        <v>163561920</v>
      </c>
    </row>
    <row r="42" spans="1:13" x14ac:dyDescent="0.2">
      <c r="A42" s="6"/>
      <c r="B42" s="33"/>
      <c r="C42" s="34"/>
      <c r="D42" s="37"/>
      <c r="E42" s="37"/>
      <c r="F42" s="37"/>
      <c r="G42" s="37"/>
      <c r="H42" s="37"/>
      <c r="I42" s="37"/>
      <c r="J42" s="37"/>
      <c r="M42" s="50"/>
    </row>
    <row r="43" spans="1:13" ht="13.5" thickBot="1" x14ac:dyDescent="0.25">
      <c r="B43" s="86" t="s">
        <v>41</v>
      </c>
      <c r="C43" s="86"/>
      <c r="D43" s="38">
        <f>SUM(D41,D36,D26)</f>
        <v>276</v>
      </c>
      <c r="E43" s="38">
        <f t="shared" ref="E43:I43" si="0">SUM(E41,E36,E26)</f>
        <v>6131</v>
      </c>
      <c r="F43" s="38">
        <f t="shared" si="0"/>
        <v>4346</v>
      </c>
      <c r="G43" s="38">
        <f t="shared" si="0"/>
        <v>1785</v>
      </c>
      <c r="H43" s="38">
        <f t="shared" si="0"/>
        <v>4688</v>
      </c>
      <c r="I43" s="38">
        <f t="shared" si="0"/>
        <v>522.16665608747724</v>
      </c>
      <c r="J43" s="38">
        <f>SUM(J41,J36,J26)</f>
        <v>21692666023</v>
      </c>
      <c r="K43" s="50"/>
    </row>
    <row r="44" spans="1:13" x14ac:dyDescent="0.2">
      <c r="B44" s="4"/>
      <c r="C44" s="7"/>
      <c r="D44" s="13"/>
      <c r="E44" s="13"/>
      <c r="F44" s="13"/>
      <c r="G44" s="13"/>
      <c r="H44" s="13"/>
      <c r="I44" s="13"/>
      <c r="J44" s="13"/>
    </row>
    <row r="45" spans="1:13" x14ac:dyDescent="0.2">
      <c r="B45" s="42" t="s">
        <v>222</v>
      </c>
      <c r="C45" s="26"/>
      <c r="D45" s="13"/>
      <c r="E45" s="13"/>
      <c r="F45" s="13"/>
      <c r="G45" s="13"/>
      <c r="H45" s="13"/>
      <c r="I45" s="13"/>
      <c r="J45" s="13"/>
    </row>
    <row r="46" spans="1:13" x14ac:dyDescent="0.2">
      <c r="B46" s="45"/>
      <c r="C46" s="5"/>
      <c r="D46" s="12"/>
      <c r="E46" s="12"/>
      <c r="F46" s="12"/>
      <c r="G46" s="12"/>
      <c r="H46" s="12"/>
      <c r="I46" s="12"/>
      <c r="J46" s="12"/>
    </row>
    <row r="47" spans="1:13" ht="14.25" x14ac:dyDescent="0.2">
      <c r="B47" s="46" t="s">
        <v>45</v>
      </c>
    </row>
    <row r="48" spans="1:13" x14ac:dyDescent="0.2">
      <c r="B48" s="44" t="s">
        <v>223</v>
      </c>
      <c r="C48" s="8"/>
      <c r="D48" s="14"/>
      <c r="E48" s="14"/>
      <c r="F48" s="14"/>
      <c r="G48" s="14"/>
      <c r="H48" s="14"/>
      <c r="I48" s="14"/>
    </row>
    <row r="49" spans="2:9" x14ac:dyDescent="0.2">
      <c r="B49" s="61" t="s">
        <v>227</v>
      </c>
      <c r="C49" s="8"/>
      <c r="D49" s="14"/>
      <c r="E49" s="14"/>
      <c r="F49" s="14"/>
      <c r="G49" s="14"/>
      <c r="H49" s="14"/>
      <c r="I49" s="14"/>
    </row>
    <row r="50" spans="2:9" x14ac:dyDescent="0.2">
      <c r="B50" s="44" t="s">
        <v>235</v>
      </c>
      <c r="C50" s="8"/>
      <c r="D50" s="14"/>
      <c r="E50" s="14"/>
      <c r="F50" s="14"/>
      <c r="G50" s="14"/>
      <c r="H50" s="14"/>
      <c r="I50" s="14"/>
    </row>
    <row r="51" spans="2:9" x14ac:dyDescent="0.2">
      <c r="B51" s="44"/>
      <c r="C51" s="40"/>
      <c r="D51" s="41"/>
      <c r="E51" s="41"/>
      <c r="F51" s="41"/>
      <c r="G51" s="41"/>
      <c r="H51" s="41"/>
      <c r="I51" s="41"/>
    </row>
    <row r="52" spans="2:9" x14ac:dyDescent="0.2">
      <c r="B52" s="25"/>
    </row>
  </sheetData>
  <mergeCells count="17">
    <mergeCell ref="B43:C43"/>
    <mergeCell ref="B9:J9"/>
    <mergeCell ref="B26:C26"/>
    <mergeCell ref="B28:J28"/>
    <mergeCell ref="B36:C36"/>
    <mergeCell ref="B38:J38"/>
    <mergeCell ref="B41:C41"/>
    <mergeCell ref="B2:J2"/>
    <mergeCell ref="B3:J3"/>
    <mergeCell ref="B5:C7"/>
    <mergeCell ref="D5:D7"/>
    <mergeCell ref="E5:E7"/>
    <mergeCell ref="F5:F7"/>
    <mergeCell ref="G5:G7"/>
    <mergeCell ref="H5:H7"/>
    <mergeCell ref="I5:I7"/>
    <mergeCell ref="J5:J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9"/>
  <sheetViews>
    <sheetView zoomScaleNormal="100" zoomScaleSheetLayoutView="80" workbookViewId="0"/>
  </sheetViews>
  <sheetFormatPr baseColWidth="10" defaultRowHeight="12.75" x14ac:dyDescent="0.2"/>
  <cols>
    <col min="1" max="1" width="11.7109375" style="4" customWidth="1"/>
    <col min="2" max="2" width="11.42578125" style="4"/>
    <col min="3" max="3" width="14.7109375" style="58" bestFit="1" customWidth="1"/>
    <col min="4" max="4" width="24.42578125" style="4" customWidth="1"/>
    <col min="5" max="10" width="10.5703125" style="4" customWidth="1"/>
    <col min="11" max="12" width="10.5703125" style="59" customWidth="1"/>
    <col min="13" max="13" width="16.85546875" style="4" customWidth="1"/>
    <col min="14" max="16384" width="11.42578125" style="4"/>
  </cols>
  <sheetData>
    <row r="1" spans="1:13" s="3" customFormat="1" x14ac:dyDescent="0.2">
      <c r="A1" s="1" t="s">
        <v>219</v>
      </c>
      <c r="C1" s="49"/>
      <c r="K1" s="50"/>
      <c r="L1" s="50"/>
    </row>
    <row r="2" spans="1:13" s="3" customFormat="1" ht="15" x14ac:dyDescent="0.25">
      <c r="B2" s="96" t="s">
        <v>221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s="3" customFormat="1" x14ac:dyDescent="0.2">
      <c r="B3" s="97" t="s">
        <v>218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 s="3" customFormat="1" x14ac:dyDescent="0.2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s="3" customFormat="1" ht="15" customHeight="1" x14ac:dyDescent="0.2">
      <c r="B5" s="80" t="s">
        <v>34</v>
      </c>
      <c r="C5" s="80"/>
      <c r="D5" s="80" t="s">
        <v>50</v>
      </c>
      <c r="E5" s="83" t="s">
        <v>51</v>
      </c>
      <c r="F5" s="83"/>
      <c r="G5" s="83" t="s">
        <v>52</v>
      </c>
      <c r="H5" s="83"/>
      <c r="I5" s="83" t="s">
        <v>53</v>
      </c>
      <c r="J5" s="83"/>
      <c r="K5" s="83" t="s">
        <v>0</v>
      </c>
      <c r="L5" s="83"/>
      <c r="M5" s="83" t="s">
        <v>220</v>
      </c>
    </row>
    <row r="6" spans="1:13" s="3" customFormat="1" ht="11.25" customHeight="1" x14ac:dyDescent="0.2">
      <c r="B6" s="81"/>
      <c r="C6" s="81"/>
      <c r="D6" s="81"/>
      <c r="E6" s="84"/>
      <c r="F6" s="84"/>
      <c r="G6" s="84"/>
      <c r="H6" s="84"/>
      <c r="I6" s="84"/>
      <c r="J6" s="84"/>
      <c r="K6" s="84"/>
      <c r="L6" s="84"/>
      <c r="M6" s="84"/>
    </row>
    <row r="7" spans="1:13" s="3" customFormat="1" ht="11.25" customHeight="1" thickBot="1" x14ac:dyDescent="0.25">
      <c r="B7" s="82"/>
      <c r="C7" s="82"/>
      <c r="D7" s="82"/>
      <c r="E7" s="85"/>
      <c r="F7" s="85"/>
      <c r="G7" s="85"/>
      <c r="H7" s="85"/>
      <c r="I7" s="85"/>
      <c r="J7" s="85"/>
      <c r="K7" s="85"/>
      <c r="L7" s="85"/>
      <c r="M7" s="85"/>
    </row>
    <row r="8" spans="1:13" s="3" customFormat="1" ht="11.25" customHeight="1" x14ac:dyDescent="0.2">
      <c r="B8" s="47"/>
      <c r="C8" s="47"/>
      <c r="D8" s="51"/>
      <c r="E8" s="52" t="s">
        <v>54</v>
      </c>
      <c r="F8" s="52" t="s">
        <v>55</v>
      </c>
      <c r="G8" s="52" t="s">
        <v>54</v>
      </c>
      <c r="H8" s="52" t="s">
        <v>55</v>
      </c>
      <c r="I8" s="52" t="s">
        <v>54</v>
      </c>
      <c r="J8" s="52" t="s">
        <v>55</v>
      </c>
      <c r="K8" s="52" t="s">
        <v>54</v>
      </c>
      <c r="L8" s="52" t="s">
        <v>55</v>
      </c>
      <c r="M8" s="52" t="s">
        <v>56</v>
      </c>
    </row>
    <row r="9" spans="1:13" s="3" customFormat="1" x14ac:dyDescent="0.2">
      <c r="B9" s="98" t="s">
        <v>29</v>
      </c>
      <c r="C9" s="99" t="s">
        <v>28</v>
      </c>
      <c r="D9" s="53" t="s">
        <v>57</v>
      </c>
      <c r="E9" s="68">
        <v>2</v>
      </c>
      <c r="F9" s="68">
        <v>50</v>
      </c>
      <c r="G9" s="68"/>
      <c r="H9" s="68"/>
      <c r="I9" s="68"/>
      <c r="J9" s="68"/>
      <c r="K9" s="68">
        <v>2</v>
      </c>
      <c r="L9" s="68">
        <f>SUM(F9,H9,J9)</f>
        <v>50</v>
      </c>
      <c r="M9" s="63"/>
    </row>
    <row r="10" spans="1:13" s="3" customFormat="1" x14ac:dyDescent="0.2">
      <c r="B10" s="92"/>
      <c r="C10" s="90"/>
      <c r="D10" s="53" t="s">
        <v>232</v>
      </c>
      <c r="E10" s="68">
        <v>1</v>
      </c>
      <c r="F10" s="68">
        <v>19</v>
      </c>
      <c r="G10" s="68"/>
      <c r="H10" s="68"/>
      <c r="I10" s="68"/>
      <c r="J10" s="68"/>
      <c r="K10" s="68">
        <v>1</v>
      </c>
      <c r="L10" s="68">
        <f t="shared" ref="L10:L73" si="0">SUM(F10,H10,J10)</f>
        <v>19</v>
      </c>
      <c r="M10" s="63"/>
    </row>
    <row r="11" spans="1:13" s="3" customFormat="1" x14ac:dyDescent="0.2">
      <c r="B11" s="92"/>
      <c r="C11" s="90"/>
      <c r="D11" s="53" t="s">
        <v>233</v>
      </c>
      <c r="E11" s="68">
        <v>1</v>
      </c>
      <c r="F11" s="68">
        <v>23</v>
      </c>
      <c r="G11" s="68"/>
      <c r="H11" s="68"/>
      <c r="I11" s="68"/>
      <c r="J11" s="68"/>
      <c r="K11" s="68">
        <v>1</v>
      </c>
      <c r="L11" s="68">
        <f t="shared" si="0"/>
        <v>23</v>
      </c>
      <c r="M11" s="63"/>
    </row>
    <row r="12" spans="1:13" s="3" customFormat="1" x14ac:dyDescent="0.2">
      <c r="B12" s="92"/>
      <c r="C12" s="90"/>
      <c r="D12" s="53" t="s">
        <v>58</v>
      </c>
      <c r="E12" s="68">
        <v>2</v>
      </c>
      <c r="F12" s="68">
        <v>50</v>
      </c>
      <c r="G12" s="68"/>
      <c r="H12" s="68"/>
      <c r="I12" s="68"/>
      <c r="J12" s="68"/>
      <c r="K12" s="68">
        <v>2</v>
      </c>
      <c r="L12" s="68">
        <f t="shared" si="0"/>
        <v>50</v>
      </c>
      <c r="M12" s="63"/>
    </row>
    <row r="13" spans="1:13" s="3" customFormat="1" x14ac:dyDescent="0.2">
      <c r="B13" s="92"/>
      <c r="C13" s="90"/>
      <c r="D13" s="53" t="s">
        <v>59</v>
      </c>
      <c r="E13" s="68">
        <v>2</v>
      </c>
      <c r="F13" s="68">
        <v>44</v>
      </c>
      <c r="G13" s="68"/>
      <c r="H13" s="68"/>
      <c r="I13" s="68"/>
      <c r="J13" s="68"/>
      <c r="K13" s="68">
        <v>2</v>
      </c>
      <c r="L13" s="68">
        <f t="shared" si="0"/>
        <v>44</v>
      </c>
      <c r="M13" s="63"/>
    </row>
    <row r="14" spans="1:13" s="3" customFormat="1" ht="13.5" thickBot="1" x14ac:dyDescent="0.25">
      <c r="B14" s="93"/>
      <c r="C14" s="91"/>
      <c r="D14" s="48" t="s">
        <v>0</v>
      </c>
      <c r="E14" s="69">
        <f>SUM(E9:E13)</f>
        <v>8</v>
      </c>
      <c r="F14" s="69">
        <f t="shared" ref="F14:L14" si="1">SUM(F9:F13)</f>
        <v>186</v>
      </c>
      <c r="G14" s="69">
        <f t="shared" si="1"/>
        <v>0</v>
      </c>
      <c r="H14" s="69">
        <f t="shared" si="1"/>
        <v>0</v>
      </c>
      <c r="I14" s="69">
        <f t="shared" si="1"/>
        <v>0</v>
      </c>
      <c r="J14" s="69">
        <f t="shared" si="1"/>
        <v>0</v>
      </c>
      <c r="K14" s="69">
        <f t="shared" si="1"/>
        <v>8</v>
      </c>
      <c r="L14" s="69">
        <f t="shared" si="0"/>
        <v>186</v>
      </c>
      <c r="M14" s="64">
        <v>266529115</v>
      </c>
    </row>
    <row r="15" spans="1:13" s="3" customFormat="1" x14ac:dyDescent="0.2">
      <c r="B15" s="94" t="s">
        <v>27</v>
      </c>
      <c r="C15" s="95" t="s">
        <v>26</v>
      </c>
      <c r="D15" s="53" t="s">
        <v>26</v>
      </c>
      <c r="E15" s="68">
        <v>2</v>
      </c>
      <c r="F15" s="68">
        <v>50</v>
      </c>
      <c r="G15" s="68">
        <v>2</v>
      </c>
      <c r="H15" s="68">
        <v>26</v>
      </c>
      <c r="I15" s="68"/>
      <c r="J15" s="68"/>
      <c r="K15" s="68">
        <v>4</v>
      </c>
      <c r="L15" s="68">
        <f t="shared" si="0"/>
        <v>76</v>
      </c>
      <c r="M15" s="63"/>
    </row>
    <row r="16" spans="1:13" s="3" customFormat="1" ht="13.5" customHeight="1" x14ac:dyDescent="0.2">
      <c r="B16" s="92"/>
      <c r="C16" s="90"/>
      <c r="D16" s="53" t="s">
        <v>60</v>
      </c>
      <c r="E16" s="68">
        <v>2</v>
      </c>
      <c r="F16" s="68">
        <v>46</v>
      </c>
      <c r="G16" s="68"/>
      <c r="H16" s="68"/>
      <c r="I16" s="68"/>
      <c r="J16" s="68"/>
      <c r="K16" s="68">
        <v>2</v>
      </c>
      <c r="L16" s="68">
        <f t="shared" si="0"/>
        <v>46</v>
      </c>
      <c r="M16" s="63"/>
    </row>
    <row r="17" spans="2:13" s="3" customFormat="1" x14ac:dyDescent="0.2">
      <c r="B17" s="92"/>
      <c r="C17" s="90"/>
      <c r="D17" s="53" t="s">
        <v>61</v>
      </c>
      <c r="E17" s="68">
        <v>1</v>
      </c>
      <c r="F17" s="68">
        <v>25</v>
      </c>
      <c r="G17" s="68"/>
      <c r="H17" s="68"/>
      <c r="I17" s="68"/>
      <c r="J17" s="68"/>
      <c r="K17" s="68">
        <v>1</v>
      </c>
      <c r="L17" s="68">
        <f t="shared" si="0"/>
        <v>25</v>
      </c>
      <c r="M17" s="63"/>
    </row>
    <row r="18" spans="2:13" s="3" customFormat="1" x14ac:dyDescent="0.2">
      <c r="B18" s="92"/>
      <c r="C18" s="90"/>
      <c r="D18" s="53" t="s">
        <v>62</v>
      </c>
      <c r="E18" s="68">
        <v>1</v>
      </c>
      <c r="F18" s="68">
        <v>24</v>
      </c>
      <c r="G18" s="68"/>
      <c r="H18" s="68"/>
      <c r="I18" s="68"/>
      <c r="J18" s="68"/>
      <c r="K18" s="68">
        <v>1</v>
      </c>
      <c r="L18" s="68">
        <f t="shared" si="0"/>
        <v>24</v>
      </c>
      <c r="M18" s="63"/>
    </row>
    <row r="19" spans="2:13" s="3" customFormat="1" ht="13.5" thickBot="1" x14ac:dyDescent="0.25">
      <c r="B19" s="93"/>
      <c r="C19" s="91"/>
      <c r="D19" s="55" t="s">
        <v>0</v>
      </c>
      <c r="E19" s="69">
        <f>SUM(E15:E18)</f>
        <v>6</v>
      </c>
      <c r="F19" s="69">
        <f t="shared" ref="F19:L19" si="2">SUM(F15:F18)</f>
        <v>145</v>
      </c>
      <c r="G19" s="69">
        <f t="shared" si="2"/>
        <v>2</v>
      </c>
      <c r="H19" s="69">
        <f t="shared" si="2"/>
        <v>26</v>
      </c>
      <c r="I19" s="69">
        <f t="shared" si="2"/>
        <v>0</v>
      </c>
      <c r="J19" s="69">
        <f t="shared" si="2"/>
        <v>0</v>
      </c>
      <c r="K19" s="69">
        <f t="shared" si="2"/>
        <v>8</v>
      </c>
      <c r="L19" s="69">
        <f t="shared" si="0"/>
        <v>171</v>
      </c>
      <c r="M19" s="64">
        <v>768771146</v>
      </c>
    </row>
    <row r="20" spans="2:13" s="3" customFormat="1" x14ac:dyDescent="0.2">
      <c r="B20" s="94" t="s">
        <v>25</v>
      </c>
      <c r="C20" s="95" t="s">
        <v>24</v>
      </c>
      <c r="D20" s="53" t="s">
        <v>63</v>
      </c>
      <c r="E20" s="68">
        <v>1</v>
      </c>
      <c r="F20" s="68">
        <v>25</v>
      </c>
      <c r="G20" s="68"/>
      <c r="H20" s="68"/>
      <c r="I20" s="68"/>
      <c r="J20" s="68"/>
      <c r="K20" s="68">
        <v>1</v>
      </c>
      <c r="L20" s="68">
        <f t="shared" si="0"/>
        <v>25</v>
      </c>
      <c r="M20" s="63"/>
    </row>
    <row r="21" spans="2:13" s="3" customFormat="1" x14ac:dyDescent="0.2">
      <c r="B21" s="92"/>
      <c r="C21" s="90"/>
      <c r="D21" s="53" t="s">
        <v>64</v>
      </c>
      <c r="E21" s="68">
        <v>3</v>
      </c>
      <c r="F21" s="68">
        <v>74</v>
      </c>
      <c r="G21" s="68">
        <v>1</v>
      </c>
      <c r="H21" s="68">
        <v>13</v>
      </c>
      <c r="I21" s="68">
        <v>1</v>
      </c>
      <c r="J21" s="68">
        <v>15</v>
      </c>
      <c r="K21" s="68">
        <v>5</v>
      </c>
      <c r="L21" s="68">
        <f t="shared" si="0"/>
        <v>102</v>
      </c>
      <c r="M21" s="63"/>
    </row>
    <row r="22" spans="2:13" s="3" customFormat="1" x14ac:dyDescent="0.2">
      <c r="B22" s="92"/>
      <c r="C22" s="90"/>
      <c r="D22" s="53" t="s">
        <v>65</v>
      </c>
      <c r="E22" s="68">
        <v>1</v>
      </c>
      <c r="F22" s="68">
        <v>25</v>
      </c>
      <c r="G22" s="68"/>
      <c r="H22" s="68"/>
      <c r="I22" s="68"/>
      <c r="J22" s="68"/>
      <c r="K22" s="68">
        <v>1</v>
      </c>
      <c r="L22" s="68">
        <f t="shared" si="0"/>
        <v>25</v>
      </c>
      <c r="M22" s="63"/>
    </row>
    <row r="23" spans="2:13" s="3" customFormat="1" ht="13.5" thickBot="1" x14ac:dyDescent="0.25">
      <c r="B23" s="93"/>
      <c r="C23" s="91"/>
      <c r="D23" s="55" t="s">
        <v>0</v>
      </c>
      <c r="E23" s="69">
        <f>SUM(E20:E22)</f>
        <v>5</v>
      </c>
      <c r="F23" s="69">
        <f t="shared" ref="F23:L23" si="3">SUM(F20:F22)</f>
        <v>124</v>
      </c>
      <c r="G23" s="69">
        <f t="shared" si="3"/>
        <v>1</v>
      </c>
      <c r="H23" s="69">
        <f t="shared" si="3"/>
        <v>13</v>
      </c>
      <c r="I23" s="69">
        <f t="shared" si="3"/>
        <v>1</v>
      </c>
      <c r="J23" s="69">
        <f t="shared" si="3"/>
        <v>15</v>
      </c>
      <c r="K23" s="69">
        <f t="shared" si="3"/>
        <v>7</v>
      </c>
      <c r="L23" s="69">
        <f t="shared" si="0"/>
        <v>152</v>
      </c>
      <c r="M23" s="64">
        <v>440443891</v>
      </c>
    </row>
    <row r="24" spans="2:13" s="3" customFormat="1" x14ac:dyDescent="0.2">
      <c r="B24" s="94" t="s">
        <v>23</v>
      </c>
      <c r="C24" s="95" t="s">
        <v>22</v>
      </c>
      <c r="D24" s="53" t="s">
        <v>66</v>
      </c>
      <c r="E24" s="68">
        <v>1</v>
      </c>
      <c r="F24" s="68">
        <v>25</v>
      </c>
      <c r="G24" s="68"/>
      <c r="H24" s="68"/>
      <c r="I24" s="68"/>
      <c r="J24" s="68"/>
      <c r="K24" s="68">
        <v>1</v>
      </c>
      <c r="L24" s="68">
        <f t="shared" si="0"/>
        <v>25</v>
      </c>
      <c r="M24" s="63"/>
    </row>
    <row r="25" spans="2:13" s="3" customFormat="1" x14ac:dyDescent="0.2">
      <c r="B25" s="92"/>
      <c r="C25" s="90"/>
      <c r="D25" s="53" t="s">
        <v>22</v>
      </c>
      <c r="E25" s="68">
        <v>1</v>
      </c>
      <c r="F25" s="68">
        <v>25</v>
      </c>
      <c r="G25" s="68"/>
      <c r="H25" s="68"/>
      <c r="I25" s="68"/>
      <c r="J25" s="68"/>
      <c r="K25" s="68">
        <v>1</v>
      </c>
      <c r="L25" s="68">
        <f t="shared" si="0"/>
        <v>25</v>
      </c>
      <c r="M25" s="63"/>
    </row>
    <row r="26" spans="2:13" s="3" customFormat="1" x14ac:dyDescent="0.2">
      <c r="B26" s="92"/>
      <c r="C26" s="90"/>
      <c r="D26" s="53" t="s">
        <v>67</v>
      </c>
      <c r="E26" s="68">
        <v>1</v>
      </c>
      <c r="F26" s="68">
        <v>25</v>
      </c>
      <c r="G26" s="68"/>
      <c r="H26" s="68"/>
      <c r="I26" s="68"/>
      <c r="J26" s="68"/>
      <c r="K26" s="68">
        <v>1</v>
      </c>
      <c r="L26" s="68">
        <f t="shared" si="0"/>
        <v>25</v>
      </c>
      <c r="M26" s="63"/>
    </row>
    <row r="27" spans="2:13" s="3" customFormat="1" x14ac:dyDescent="0.2">
      <c r="B27" s="92"/>
      <c r="C27" s="90"/>
      <c r="D27" s="53" t="s">
        <v>68</v>
      </c>
      <c r="E27" s="68">
        <v>4</v>
      </c>
      <c r="F27" s="68">
        <v>99</v>
      </c>
      <c r="G27" s="68"/>
      <c r="H27" s="68"/>
      <c r="I27" s="68"/>
      <c r="J27" s="68"/>
      <c r="K27" s="68">
        <v>4</v>
      </c>
      <c r="L27" s="68">
        <f t="shared" si="0"/>
        <v>99</v>
      </c>
      <c r="M27" s="63"/>
    </row>
    <row r="28" spans="2:13" s="3" customFormat="1" x14ac:dyDescent="0.2">
      <c r="B28" s="92"/>
      <c r="C28" s="90"/>
      <c r="D28" s="53" t="s">
        <v>69</v>
      </c>
      <c r="E28" s="68">
        <v>1</v>
      </c>
      <c r="F28" s="68">
        <v>25</v>
      </c>
      <c r="G28" s="68"/>
      <c r="H28" s="68"/>
      <c r="I28" s="68"/>
      <c r="J28" s="68"/>
      <c r="K28" s="68">
        <v>1</v>
      </c>
      <c r="L28" s="68">
        <f t="shared" si="0"/>
        <v>25</v>
      </c>
      <c r="M28" s="63"/>
    </row>
    <row r="29" spans="2:13" s="3" customFormat="1" x14ac:dyDescent="0.2">
      <c r="B29" s="92"/>
      <c r="C29" s="90"/>
      <c r="D29" s="53" t="s">
        <v>70</v>
      </c>
      <c r="E29" s="68">
        <v>4</v>
      </c>
      <c r="F29" s="68">
        <v>99</v>
      </c>
      <c r="G29" s="68"/>
      <c r="H29" s="68"/>
      <c r="I29" s="68"/>
      <c r="J29" s="68"/>
      <c r="K29" s="68">
        <v>4</v>
      </c>
      <c r="L29" s="68">
        <f t="shared" si="0"/>
        <v>99</v>
      </c>
      <c r="M29" s="63"/>
    </row>
    <row r="30" spans="2:13" s="3" customFormat="1" x14ac:dyDescent="0.2">
      <c r="B30" s="92"/>
      <c r="C30" s="90"/>
      <c r="D30" s="53" t="s">
        <v>71</v>
      </c>
      <c r="E30" s="68">
        <v>1</v>
      </c>
      <c r="F30" s="68">
        <v>25</v>
      </c>
      <c r="G30" s="68"/>
      <c r="H30" s="68"/>
      <c r="I30" s="68"/>
      <c r="J30" s="68"/>
      <c r="K30" s="68">
        <v>1</v>
      </c>
      <c r="L30" s="68">
        <f t="shared" si="0"/>
        <v>25</v>
      </c>
      <c r="M30" s="63"/>
    </row>
    <row r="31" spans="2:13" s="3" customFormat="1" x14ac:dyDescent="0.2">
      <c r="B31" s="92"/>
      <c r="C31" s="90"/>
      <c r="D31" s="53" t="s">
        <v>72</v>
      </c>
      <c r="E31" s="68">
        <v>1</v>
      </c>
      <c r="F31" s="68">
        <v>25</v>
      </c>
      <c r="G31" s="68"/>
      <c r="H31" s="68"/>
      <c r="I31" s="68"/>
      <c r="J31" s="68"/>
      <c r="K31" s="68">
        <v>1</v>
      </c>
      <c r="L31" s="68">
        <f t="shared" si="0"/>
        <v>25</v>
      </c>
      <c r="M31" s="63"/>
    </row>
    <row r="32" spans="2:13" s="3" customFormat="1" ht="13.5" thickBot="1" x14ac:dyDescent="0.25">
      <c r="B32" s="93"/>
      <c r="C32" s="91"/>
      <c r="D32" s="55" t="s">
        <v>0</v>
      </c>
      <c r="E32" s="69">
        <f>SUM(E24:E31)</f>
        <v>14</v>
      </c>
      <c r="F32" s="69">
        <f t="shared" ref="F32:L32" si="4">SUM(F24:F31)</f>
        <v>348</v>
      </c>
      <c r="G32" s="69">
        <f t="shared" si="4"/>
        <v>0</v>
      </c>
      <c r="H32" s="69">
        <f t="shared" si="4"/>
        <v>0</v>
      </c>
      <c r="I32" s="69">
        <f t="shared" si="4"/>
        <v>0</v>
      </c>
      <c r="J32" s="69">
        <f t="shared" si="4"/>
        <v>0</v>
      </c>
      <c r="K32" s="69">
        <f t="shared" si="4"/>
        <v>14</v>
      </c>
      <c r="L32" s="69">
        <f t="shared" si="0"/>
        <v>348</v>
      </c>
      <c r="M32" s="64">
        <v>1294683105</v>
      </c>
    </row>
    <row r="33" spans="2:13" s="3" customFormat="1" x14ac:dyDescent="0.2">
      <c r="B33" s="94" t="s">
        <v>21</v>
      </c>
      <c r="C33" s="95" t="s">
        <v>20</v>
      </c>
      <c r="D33" s="53" t="s">
        <v>73</v>
      </c>
      <c r="E33" s="68">
        <v>1</v>
      </c>
      <c r="F33" s="68">
        <v>25</v>
      </c>
      <c r="G33" s="68"/>
      <c r="H33" s="68"/>
      <c r="I33" s="68"/>
      <c r="J33" s="68"/>
      <c r="K33" s="68">
        <v>1</v>
      </c>
      <c r="L33" s="68">
        <f t="shared" si="0"/>
        <v>25</v>
      </c>
      <c r="M33" s="63"/>
    </row>
    <row r="34" spans="2:13" s="3" customFormat="1" x14ac:dyDescent="0.2">
      <c r="B34" s="92"/>
      <c r="C34" s="90"/>
      <c r="D34" s="53" t="s">
        <v>74</v>
      </c>
      <c r="E34" s="68">
        <v>1</v>
      </c>
      <c r="F34" s="68">
        <v>18</v>
      </c>
      <c r="G34" s="68"/>
      <c r="H34" s="68"/>
      <c r="I34" s="68"/>
      <c r="J34" s="68"/>
      <c r="K34" s="68">
        <v>1</v>
      </c>
      <c r="L34" s="68">
        <f t="shared" si="0"/>
        <v>18</v>
      </c>
      <c r="M34" s="63"/>
    </row>
    <row r="35" spans="2:13" s="3" customFormat="1" x14ac:dyDescent="0.2">
      <c r="B35" s="92"/>
      <c r="C35" s="90"/>
      <c r="D35" s="53" t="s">
        <v>75</v>
      </c>
      <c r="E35" s="68">
        <v>1</v>
      </c>
      <c r="F35" s="68">
        <v>25</v>
      </c>
      <c r="G35" s="68"/>
      <c r="H35" s="68"/>
      <c r="I35" s="68"/>
      <c r="J35" s="68"/>
      <c r="K35" s="68">
        <v>1</v>
      </c>
      <c r="L35" s="68">
        <f t="shared" si="0"/>
        <v>25</v>
      </c>
      <c r="M35" s="63"/>
    </row>
    <row r="36" spans="2:13" s="3" customFormat="1" x14ac:dyDescent="0.2">
      <c r="B36" s="92"/>
      <c r="C36" s="90"/>
      <c r="D36" s="53" t="s">
        <v>76</v>
      </c>
      <c r="E36" s="68">
        <v>1</v>
      </c>
      <c r="F36" s="68">
        <v>16</v>
      </c>
      <c r="G36" s="68"/>
      <c r="H36" s="68"/>
      <c r="I36" s="68"/>
      <c r="J36" s="68"/>
      <c r="K36" s="68">
        <v>1</v>
      </c>
      <c r="L36" s="68">
        <f t="shared" si="0"/>
        <v>16</v>
      </c>
      <c r="M36" s="63"/>
    </row>
    <row r="37" spans="2:13" s="3" customFormat="1" x14ac:dyDescent="0.2">
      <c r="B37" s="92"/>
      <c r="C37" s="90"/>
      <c r="D37" s="53" t="s">
        <v>77</v>
      </c>
      <c r="E37" s="68">
        <v>1</v>
      </c>
      <c r="F37" s="68">
        <v>20</v>
      </c>
      <c r="G37" s="68"/>
      <c r="H37" s="68"/>
      <c r="I37" s="68"/>
      <c r="J37" s="68"/>
      <c r="K37" s="68">
        <v>1</v>
      </c>
      <c r="L37" s="68">
        <f t="shared" si="0"/>
        <v>20</v>
      </c>
      <c r="M37" s="63"/>
    </row>
    <row r="38" spans="2:13" s="3" customFormat="1" x14ac:dyDescent="0.2">
      <c r="B38" s="92"/>
      <c r="C38" s="90"/>
      <c r="D38" s="53" t="s">
        <v>78</v>
      </c>
      <c r="E38" s="68">
        <v>1</v>
      </c>
      <c r="F38" s="68">
        <v>20</v>
      </c>
      <c r="G38" s="68"/>
      <c r="H38" s="68"/>
      <c r="I38" s="68"/>
      <c r="J38" s="68"/>
      <c r="K38" s="68">
        <v>1</v>
      </c>
      <c r="L38" s="68">
        <f t="shared" si="0"/>
        <v>20</v>
      </c>
      <c r="M38" s="63"/>
    </row>
    <row r="39" spans="2:13" s="3" customFormat="1" x14ac:dyDescent="0.2">
      <c r="B39" s="92"/>
      <c r="C39" s="90"/>
      <c r="D39" s="53" t="s">
        <v>79</v>
      </c>
      <c r="E39" s="68">
        <v>2</v>
      </c>
      <c r="F39" s="68">
        <v>45</v>
      </c>
      <c r="G39" s="68"/>
      <c r="H39" s="68"/>
      <c r="I39" s="68"/>
      <c r="J39" s="68"/>
      <c r="K39" s="68">
        <v>2</v>
      </c>
      <c r="L39" s="68">
        <f t="shared" si="0"/>
        <v>45</v>
      </c>
      <c r="M39" s="63"/>
    </row>
    <row r="40" spans="2:13" s="3" customFormat="1" x14ac:dyDescent="0.2">
      <c r="B40" s="92"/>
      <c r="C40" s="90"/>
      <c r="D40" s="53" t="s">
        <v>80</v>
      </c>
      <c r="E40" s="68">
        <v>1</v>
      </c>
      <c r="F40" s="68">
        <v>13</v>
      </c>
      <c r="G40" s="68"/>
      <c r="H40" s="68"/>
      <c r="I40" s="68"/>
      <c r="J40" s="68"/>
      <c r="K40" s="68">
        <v>1</v>
      </c>
      <c r="L40" s="68">
        <f t="shared" si="0"/>
        <v>13</v>
      </c>
      <c r="M40" s="63"/>
    </row>
    <row r="41" spans="2:13" s="3" customFormat="1" x14ac:dyDescent="0.2">
      <c r="B41" s="92"/>
      <c r="C41" s="90"/>
      <c r="D41" s="53" t="s">
        <v>81</v>
      </c>
      <c r="E41" s="68">
        <v>1</v>
      </c>
      <c r="F41" s="68">
        <v>25</v>
      </c>
      <c r="G41" s="68"/>
      <c r="H41" s="68"/>
      <c r="I41" s="68"/>
      <c r="J41" s="68"/>
      <c r="K41" s="68">
        <v>1</v>
      </c>
      <c r="L41" s="68">
        <f t="shared" si="0"/>
        <v>25</v>
      </c>
      <c r="M41" s="63"/>
    </row>
    <row r="42" spans="2:13" s="3" customFormat="1" x14ac:dyDescent="0.2">
      <c r="B42" s="92"/>
      <c r="C42" s="90"/>
      <c r="D42" s="53" t="s">
        <v>82</v>
      </c>
      <c r="E42" s="68">
        <v>1</v>
      </c>
      <c r="F42" s="68">
        <v>15</v>
      </c>
      <c r="G42" s="68"/>
      <c r="H42" s="68"/>
      <c r="I42" s="68"/>
      <c r="J42" s="68"/>
      <c r="K42" s="68">
        <v>1</v>
      </c>
      <c r="L42" s="68">
        <f t="shared" si="0"/>
        <v>15</v>
      </c>
      <c r="M42" s="63"/>
    </row>
    <row r="43" spans="2:13" s="3" customFormat="1" x14ac:dyDescent="0.2">
      <c r="B43" s="92"/>
      <c r="C43" s="90"/>
      <c r="D43" s="53" t="s">
        <v>83</v>
      </c>
      <c r="E43" s="68">
        <v>1</v>
      </c>
      <c r="F43" s="68">
        <v>16</v>
      </c>
      <c r="G43" s="68"/>
      <c r="H43" s="68"/>
      <c r="I43" s="68"/>
      <c r="J43" s="68"/>
      <c r="K43" s="68">
        <v>1</v>
      </c>
      <c r="L43" s="68">
        <f t="shared" si="0"/>
        <v>16</v>
      </c>
      <c r="M43" s="63"/>
    </row>
    <row r="44" spans="2:13" s="3" customFormat="1" x14ac:dyDescent="0.2">
      <c r="B44" s="92"/>
      <c r="C44" s="90"/>
      <c r="D44" s="53" t="s">
        <v>84</v>
      </c>
      <c r="E44" s="68">
        <v>1</v>
      </c>
      <c r="F44" s="68">
        <v>25</v>
      </c>
      <c r="G44" s="68"/>
      <c r="H44" s="68"/>
      <c r="I44" s="68"/>
      <c r="J44" s="68"/>
      <c r="K44" s="68">
        <v>1</v>
      </c>
      <c r="L44" s="68">
        <f t="shared" si="0"/>
        <v>25</v>
      </c>
      <c r="M44" s="63"/>
    </row>
    <row r="45" spans="2:13" s="3" customFormat="1" x14ac:dyDescent="0.2">
      <c r="B45" s="92"/>
      <c r="C45" s="90"/>
      <c r="D45" s="53" t="s">
        <v>85</v>
      </c>
      <c r="E45" s="68">
        <v>1</v>
      </c>
      <c r="F45" s="68">
        <v>20</v>
      </c>
      <c r="G45" s="68"/>
      <c r="H45" s="68"/>
      <c r="I45" s="68"/>
      <c r="J45" s="68"/>
      <c r="K45" s="68">
        <v>1</v>
      </c>
      <c r="L45" s="68">
        <f t="shared" si="0"/>
        <v>20</v>
      </c>
      <c r="M45" s="63"/>
    </row>
    <row r="46" spans="2:13" s="3" customFormat="1" x14ac:dyDescent="0.2">
      <c r="B46" s="92"/>
      <c r="C46" s="90"/>
      <c r="D46" s="53" t="s">
        <v>86</v>
      </c>
      <c r="E46" s="68">
        <v>1</v>
      </c>
      <c r="F46" s="68">
        <v>25</v>
      </c>
      <c r="G46" s="68"/>
      <c r="H46" s="68"/>
      <c r="I46" s="68"/>
      <c r="J46" s="68"/>
      <c r="K46" s="68">
        <v>1</v>
      </c>
      <c r="L46" s="68">
        <f t="shared" si="0"/>
        <v>25</v>
      </c>
      <c r="M46" s="63"/>
    </row>
    <row r="47" spans="2:13" s="3" customFormat="1" x14ac:dyDescent="0.2">
      <c r="B47" s="92"/>
      <c r="C47" s="90"/>
      <c r="D47" s="53" t="s">
        <v>87</v>
      </c>
      <c r="E47" s="68">
        <v>1</v>
      </c>
      <c r="F47" s="68">
        <v>20</v>
      </c>
      <c r="G47" s="68"/>
      <c r="H47" s="68"/>
      <c r="I47" s="68"/>
      <c r="J47" s="68"/>
      <c r="K47" s="68">
        <v>1</v>
      </c>
      <c r="L47" s="68">
        <f t="shared" si="0"/>
        <v>20</v>
      </c>
      <c r="M47" s="63"/>
    </row>
    <row r="48" spans="2:13" s="3" customFormat="1" x14ac:dyDescent="0.2">
      <c r="B48" s="92"/>
      <c r="C48" s="90"/>
      <c r="D48" s="53" t="s">
        <v>20</v>
      </c>
      <c r="E48" s="68">
        <v>3</v>
      </c>
      <c r="F48" s="68">
        <v>70</v>
      </c>
      <c r="G48" s="68"/>
      <c r="H48" s="68"/>
      <c r="I48" s="68"/>
      <c r="J48" s="68"/>
      <c r="K48" s="68">
        <v>3</v>
      </c>
      <c r="L48" s="68">
        <f t="shared" si="0"/>
        <v>70</v>
      </c>
      <c r="M48" s="63"/>
    </row>
    <row r="49" spans="2:13" s="3" customFormat="1" x14ac:dyDescent="0.2">
      <c r="B49" s="92"/>
      <c r="C49" s="90"/>
      <c r="D49" s="53" t="s">
        <v>88</v>
      </c>
      <c r="E49" s="68">
        <v>2</v>
      </c>
      <c r="F49" s="68">
        <v>49</v>
      </c>
      <c r="G49" s="68"/>
      <c r="H49" s="68"/>
      <c r="I49" s="68"/>
      <c r="J49" s="68"/>
      <c r="K49" s="68">
        <v>2</v>
      </c>
      <c r="L49" s="68">
        <f t="shared" si="0"/>
        <v>49</v>
      </c>
      <c r="M49" s="63"/>
    </row>
    <row r="50" spans="2:13" s="3" customFormat="1" x14ac:dyDescent="0.2">
      <c r="B50" s="92"/>
      <c r="C50" s="90"/>
      <c r="D50" s="53" t="s">
        <v>89</v>
      </c>
      <c r="E50" s="68">
        <v>4</v>
      </c>
      <c r="F50" s="68">
        <v>95</v>
      </c>
      <c r="G50" s="68"/>
      <c r="H50" s="68"/>
      <c r="I50" s="68"/>
      <c r="J50" s="68"/>
      <c r="K50" s="68">
        <v>4</v>
      </c>
      <c r="L50" s="68">
        <f t="shared" si="0"/>
        <v>95</v>
      </c>
      <c r="M50" s="63"/>
    </row>
    <row r="51" spans="2:13" s="3" customFormat="1" x14ac:dyDescent="0.2">
      <c r="B51" s="92"/>
      <c r="C51" s="90"/>
      <c r="D51" s="53" t="s">
        <v>234</v>
      </c>
      <c r="E51" s="68">
        <v>1</v>
      </c>
      <c r="F51" s="68">
        <v>18</v>
      </c>
      <c r="G51" s="68"/>
      <c r="H51" s="68"/>
      <c r="I51" s="68"/>
      <c r="J51" s="68"/>
      <c r="K51" s="68">
        <v>1</v>
      </c>
      <c r="L51" s="68">
        <f t="shared" si="0"/>
        <v>18</v>
      </c>
      <c r="M51" s="63"/>
    </row>
    <row r="52" spans="2:13" s="3" customFormat="1" ht="13.5" thickBot="1" x14ac:dyDescent="0.25">
      <c r="B52" s="93"/>
      <c r="C52" s="91"/>
      <c r="D52" s="55" t="s">
        <v>0</v>
      </c>
      <c r="E52" s="69">
        <f>SUM(E33:E51)</f>
        <v>26</v>
      </c>
      <c r="F52" s="69">
        <f t="shared" ref="F52:L52" si="5">SUM(F33:F51)</f>
        <v>560</v>
      </c>
      <c r="G52" s="69">
        <f t="shared" si="5"/>
        <v>0</v>
      </c>
      <c r="H52" s="69">
        <f t="shared" si="5"/>
        <v>0</v>
      </c>
      <c r="I52" s="69">
        <f t="shared" si="5"/>
        <v>0</v>
      </c>
      <c r="J52" s="69">
        <f t="shared" si="5"/>
        <v>0</v>
      </c>
      <c r="K52" s="69">
        <f t="shared" si="5"/>
        <v>26</v>
      </c>
      <c r="L52" s="69">
        <f t="shared" si="0"/>
        <v>560</v>
      </c>
      <c r="M52" s="64">
        <v>3766656121</v>
      </c>
    </row>
    <row r="53" spans="2:13" s="3" customFormat="1" x14ac:dyDescent="0.2">
      <c r="B53" s="94" t="s">
        <v>19</v>
      </c>
      <c r="C53" s="95" t="s">
        <v>18</v>
      </c>
      <c r="D53" s="53" t="s">
        <v>90</v>
      </c>
      <c r="E53" s="68">
        <v>1</v>
      </c>
      <c r="F53" s="68">
        <v>25</v>
      </c>
      <c r="G53" s="68"/>
      <c r="H53" s="68"/>
      <c r="I53" s="68"/>
      <c r="J53" s="68"/>
      <c r="K53" s="68">
        <v>1</v>
      </c>
      <c r="L53" s="68">
        <f t="shared" si="0"/>
        <v>25</v>
      </c>
      <c r="M53" s="63"/>
    </row>
    <row r="54" spans="2:13" s="3" customFormat="1" x14ac:dyDescent="0.2">
      <c r="B54" s="92"/>
      <c r="C54" s="90"/>
      <c r="D54" s="53" t="s">
        <v>91</v>
      </c>
      <c r="E54" s="68">
        <v>1</v>
      </c>
      <c r="F54" s="68">
        <v>25</v>
      </c>
      <c r="G54" s="68"/>
      <c r="H54" s="68"/>
      <c r="I54" s="68"/>
      <c r="J54" s="68"/>
      <c r="K54" s="68">
        <v>1</v>
      </c>
      <c r="L54" s="68">
        <f t="shared" si="0"/>
        <v>25</v>
      </c>
      <c r="M54" s="63"/>
    </row>
    <row r="55" spans="2:13" s="3" customFormat="1" x14ac:dyDescent="0.2">
      <c r="B55" s="92"/>
      <c r="C55" s="90"/>
      <c r="D55" s="53" t="s">
        <v>92</v>
      </c>
      <c r="E55" s="68">
        <v>1</v>
      </c>
      <c r="F55" s="68">
        <v>24</v>
      </c>
      <c r="G55" s="68"/>
      <c r="H55" s="68"/>
      <c r="I55" s="68"/>
      <c r="J55" s="68"/>
      <c r="K55" s="68">
        <v>1</v>
      </c>
      <c r="L55" s="68">
        <f t="shared" si="0"/>
        <v>24</v>
      </c>
      <c r="M55" s="63"/>
    </row>
    <row r="56" spans="2:13" s="3" customFormat="1" x14ac:dyDescent="0.2">
      <c r="B56" s="92"/>
      <c r="C56" s="90"/>
      <c r="D56" s="53" t="s">
        <v>93</v>
      </c>
      <c r="E56" s="68">
        <v>1</v>
      </c>
      <c r="F56" s="68">
        <v>25</v>
      </c>
      <c r="G56" s="68"/>
      <c r="H56" s="68"/>
      <c r="I56" s="68"/>
      <c r="J56" s="68"/>
      <c r="K56" s="68">
        <v>1</v>
      </c>
      <c r="L56" s="68">
        <f t="shared" si="0"/>
        <v>25</v>
      </c>
      <c r="M56" s="63"/>
    </row>
    <row r="57" spans="2:13" s="3" customFormat="1" x14ac:dyDescent="0.2">
      <c r="B57" s="92"/>
      <c r="C57" s="90"/>
      <c r="D57" s="53" t="s">
        <v>94</v>
      </c>
      <c r="E57" s="68">
        <v>1</v>
      </c>
      <c r="F57" s="68">
        <v>24</v>
      </c>
      <c r="G57" s="68"/>
      <c r="H57" s="68"/>
      <c r="I57" s="68"/>
      <c r="J57" s="68"/>
      <c r="K57" s="68">
        <v>1</v>
      </c>
      <c r="L57" s="68">
        <f t="shared" si="0"/>
        <v>24</v>
      </c>
      <c r="M57" s="63"/>
    </row>
    <row r="58" spans="2:13" s="3" customFormat="1" x14ac:dyDescent="0.2">
      <c r="B58" s="92"/>
      <c r="C58" s="90"/>
      <c r="D58" s="53" t="s">
        <v>95</v>
      </c>
      <c r="E58" s="68">
        <v>1</v>
      </c>
      <c r="F58" s="68">
        <v>23</v>
      </c>
      <c r="G58" s="68"/>
      <c r="H58" s="68"/>
      <c r="I58" s="68"/>
      <c r="J58" s="68"/>
      <c r="K58" s="68">
        <v>1</v>
      </c>
      <c r="L58" s="68">
        <f t="shared" si="0"/>
        <v>23</v>
      </c>
      <c r="M58" s="63"/>
    </row>
    <row r="59" spans="2:13" s="3" customFormat="1" x14ac:dyDescent="0.2">
      <c r="B59" s="92"/>
      <c r="C59" s="90"/>
      <c r="D59" s="53" t="s">
        <v>96</v>
      </c>
      <c r="E59" s="68">
        <v>1</v>
      </c>
      <c r="F59" s="68">
        <v>24</v>
      </c>
      <c r="G59" s="68"/>
      <c r="H59" s="68"/>
      <c r="I59" s="68"/>
      <c r="J59" s="68"/>
      <c r="K59" s="68">
        <v>1</v>
      </c>
      <c r="L59" s="68">
        <f t="shared" si="0"/>
        <v>24</v>
      </c>
      <c r="M59" s="63"/>
    </row>
    <row r="60" spans="2:13" s="3" customFormat="1" x14ac:dyDescent="0.2">
      <c r="B60" s="92"/>
      <c r="C60" s="90"/>
      <c r="D60" s="53" t="s">
        <v>97</v>
      </c>
      <c r="E60" s="68">
        <v>1</v>
      </c>
      <c r="F60" s="68">
        <v>23</v>
      </c>
      <c r="G60" s="68"/>
      <c r="H60" s="68"/>
      <c r="I60" s="68"/>
      <c r="J60" s="68"/>
      <c r="K60" s="68">
        <v>1</v>
      </c>
      <c r="L60" s="68">
        <f t="shared" si="0"/>
        <v>23</v>
      </c>
      <c r="M60" s="63"/>
    </row>
    <row r="61" spans="2:13" s="3" customFormat="1" x14ac:dyDescent="0.2">
      <c r="B61" s="92"/>
      <c r="C61" s="90"/>
      <c r="D61" s="53" t="s">
        <v>98</v>
      </c>
      <c r="E61" s="68">
        <v>1</v>
      </c>
      <c r="F61" s="68">
        <v>21</v>
      </c>
      <c r="G61" s="68"/>
      <c r="H61" s="68"/>
      <c r="I61" s="68"/>
      <c r="J61" s="68"/>
      <c r="K61" s="68">
        <v>1</v>
      </c>
      <c r="L61" s="68">
        <f t="shared" si="0"/>
        <v>21</v>
      </c>
      <c r="M61" s="63"/>
    </row>
    <row r="62" spans="2:13" s="3" customFormat="1" x14ac:dyDescent="0.2">
      <c r="B62" s="92"/>
      <c r="C62" s="90"/>
      <c r="D62" s="53" t="s">
        <v>99</v>
      </c>
      <c r="E62" s="68">
        <v>1</v>
      </c>
      <c r="F62" s="68">
        <v>25</v>
      </c>
      <c r="G62" s="68"/>
      <c r="H62" s="68"/>
      <c r="I62" s="68"/>
      <c r="J62" s="68"/>
      <c r="K62" s="68">
        <v>1</v>
      </c>
      <c r="L62" s="68">
        <f t="shared" si="0"/>
        <v>25</v>
      </c>
      <c r="M62" s="63"/>
    </row>
    <row r="63" spans="2:13" s="3" customFormat="1" x14ac:dyDescent="0.2">
      <c r="B63" s="92"/>
      <c r="C63" s="90"/>
      <c r="D63" s="53" t="s">
        <v>100</v>
      </c>
      <c r="E63" s="68">
        <v>1</v>
      </c>
      <c r="F63" s="68">
        <v>25</v>
      </c>
      <c r="G63" s="68"/>
      <c r="H63" s="68"/>
      <c r="I63" s="68"/>
      <c r="J63" s="68"/>
      <c r="K63" s="68">
        <v>1</v>
      </c>
      <c r="L63" s="68">
        <f t="shared" si="0"/>
        <v>25</v>
      </c>
      <c r="M63" s="63"/>
    </row>
    <row r="64" spans="2:13" s="3" customFormat="1" x14ac:dyDescent="0.2">
      <c r="B64" s="92"/>
      <c r="C64" s="90"/>
      <c r="D64" s="53" t="s">
        <v>101</v>
      </c>
      <c r="E64" s="68">
        <v>1</v>
      </c>
      <c r="F64" s="68">
        <v>25</v>
      </c>
      <c r="G64" s="68"/>
      <c r="H64" s="68"/>
      <c r="I64" s="68"/>
      <c r="J64" s="68"/>
      <c r="K64" s="68">
        <v>1</v>
      </c>
      <c r="L64" s="68">
        <f t="shared" si="0"/>
        <v>25</v>
      </c>
      <c r="M64" s="63"/>
    </row>
    <row r="65" spans="2:13" s="3" customFormat="1" x14ac:dyDescent="0.2">
      <c r="B65" s="92"/>
      <c r="C65" s="90"/>
      <c r="D65" s="53" t="s">
        <v>102</v>
      </c>
      <c r="E65" s="68">
        <v>1</v>
      </c>
      <c r="F65" s="68">
        <v>25</v>
      </c>
      <c r="G65" s="68"/>
      <c r="H65" s="68"/>
      <c r="I65" s="68"/>
      <c r="J65" s="68"/>
      <c r="K65" s="68">
        <v>1</v>
      </c>
      <c r="L65" s="68">
        <f t="shared" si="0"/>
        <v>25</v>
      </c>
      <c r="M65" s="63"/>
    </row>
    <row r="66" spans="2:13" s="3" customFormat="1" x14ac:dyDescent="0.2">
      <c r="B66" s="92"/>
      <c r="C66" s="90"/>
      <c r="D66" s="53" t="s">
        <v>103</v>
      </c>
      <c r="E66" s="68">
        <v>2</v>
      </c>
      <c r="F66" s="68">
        <v>50</v>
      </c>
      <c r="G66" s="68"/>
      <c r="H66" s="68"/>
      <c r="I66" s="68"/>
      <c r="J66" s="68"/>
      <c r="K66" s="68">
        <v>2</v>
      </c>
      <c r="L66" s="68">
        <f t="shared" si="0"/>
        <v>50</v>
      </c>
      <c r="M66" s="63"/>
    </row>
    <row r="67" spans="2:13" s="3" customFormat="1" ht="13.5" thickBot="1" x14ac:dyDescent="0.25">
      <c r="B67" s="93"/>
      <c r="C67" s="91"/>
      <c r="D67" s="55" t="s">
        <v>0</v>
      </c>
      <c r="E67" s="69">
        <f>SUM(E53:E66)</f>
        <v>15</v>
      </c>
      <c r="F67" s="69">
        <f t="shared" ref="F67:L67" si="6">SUM(F53:F66)</f>
        <v>364</v>
      </c>
      <c r="G67" s="69">
        <f t="shared" si="6"/>
        <v>0</v>
      </c>
      <c r="H67" s="69">
        <f t="shared" si="6"/>
        <v>0</v>
      </c>
      <c r="I67" s="69">
        <f t="shared" si="6"/>
        <v>0</v>
      </c>
      <c r="J67" s="69">
        <f t="shared" si="6"/>
        <v>0</v>
      </c>
      <c r="K67" s="69">
        <f t="shared" si="6"/>
        <v>15</v>
      </c>
      <c r="L67" s="69">
        <f t="shared" si="0"/>
        <v>364</v>
      </c>
      <c r="M67" s="64">
        <v>1852380871</v>
      </c>
    </row>
    <row r="68" spans="2:13" s="3" customFormat="1" x14ac:dyDescent="0.2">
      <c r="B68" s="94" t="s">
        <v>17</v>
      </c>
      <c r="C68" s="95" t="s">
        <v>16</v>
      </c>
      <c r="D68" s="53" t="s">
        <v>104</v>
      </c>
      <c r="E68" s="68">
        <v>1</v>
      </c>
      <c r="F68" s="68">
        <v>25</v>
      </c>
      <c r="G68" s="68"/>
      <c r="H68" s="68"/>
      <c r="I68" s="68"/>
      <c r="J68" s="68"/>
      <c r="K68" s="68">
        <v>1</v>
      </c>
      <c r="L68" s="68">
        <f t="shared" si="0"/>
        <v>25</v>
      </c>
      <c r="M68" s="63"/>
    </row>
    <row r="69" spans="2:13" s="3" customFormat="1" x14ac:dyDescent="0.2">
      <c r="B69" s="92"/>
      <c r="C69" s="90"/>
      <c r="D69" s="53" t="s">
        <v>105</v>
      </c>
      <c r="E69" s="68">
        <v>1</v>
      </c>
      <c r="F69" s="68">
        <v>22</v>
      </c>
      <c r="G69" s="68"/>
      <c r="H69" s="68"/>
      <c r="I69" s="68"/>
      <c r="J69" s="68"/>
      <c r="K69" s="68">
        <v>1</v>
      </c>
      <c r="L69" s="68">
        <f t="shared" si="0"/>
        <v>22</v>
      </c>
      <c r="M69" s="63"/>
    </row>
    <row r="70" spans="2:13" s="3" customFormat="1" x14ac:dyDescent="0.2">
      <c r="B70" s="92"/>
      <c r="C70" s="90"/>
      <c r="D70" s="53" t="s">
        <v>106</v>
      </c>
      <c r="E70" s="68">
        <v>1</v>
      </c>
      <c r="F70" s="68">
        <v>22</v>
      </c>
      <c r="G70" s="68"/>
      <c r="H70" s="68"/>
      <c r="I70" s="68"/>
      <c r="J70" s="68"/>
      <c r="K70" s="68">
        <v>1</v>
      </c>
      <c r="L70" s="68">
        <f t="shared" si="0"/>
        <v>22</v>
      </c>
      <c r="M70" s="63"/>
    </row>
    <row r="71" spans="2:13" s="3" customFormat="1" x14ac:dyDescent="0.2">
      <c r="B71" s="92"/>
      <c r="C71" s="90"/>
      <c r="D71" s="53" t="s">
        <v>107</v>
      </c>
      <c r="E71" s="68">
        <v>1</v>
      </c>
      <c r="F71" s="68">
        <v>24</v>
      </c>
      <c r="G71" s="68"/>
      <c r="H71" s="68"/>
      <c r="I71" s="68"/>
      <c r="J71" s="68"/>
      <c r="K71" s="68">
        <v>1</v>
      </c>
      <c r="L71" s="68">
        <f t="shared" si="0"/>
        <v>24</v>
      </c>
      <c r="M71" s="63"/>
    </row>
    <row r="72" spans="2:13" s="3" customFormat="1" x14ac:dyDescent="0.2">
      <c r="B72" s="92"/>
      <c r="C72" s="90"/>
      <c r="D72" s="53" t="s">
        <v>108</v>
      </c>
      <c r="E72" s="68">
        <v>4</v>
      </c>
      <c r="F72" s="68">
        <v>92</v>
      </c>
      <c r="G72" s="68"/>
      <c r="H72" s="68"/>
      <c r="I72" s="68"/>
      <c r="J72" s="68"/>
      <c r="K72" s="68">
        <v>4</v>
      </c>
      <c r="L72" s="68">
        <f t="shared" si="0"/>
        <v>92</v>
      </c>
      <c r="M72" s="63"/>
    </row>
    <row r="73" spans="2:13" s="3" customFormat="1" x14ac:dyDescent="0.2">
      <c r="B73" s="92"/>
      <c r="C73" s="90"/>
      <c r="D73" s="53" t="s">
        <v>109</v>
      </c>
      <c r="E73" s="68">
        <v>1</v>
      </c>
      <c r="F73" s="68">
        <v>24</v>
      </c>
      <c r="G73" s="68"/>
      <c r="H73" s="68"/>
      <c r="I73" s="68"/>
      <c r="J73" s="68"/>
      <c r="K73" s="68">
        <v>1</v>
      </c>
      <c r="L73" s="68">
        <f t="shared" si="0"/>
        <v>24</v>
      </c>
      <c r="M73" s="63"/>
    </row>
    <row r="74" spans="2:13" s="3" customFormat="1" x14ac:dyDescent="0.2">
      <c r="B74" s="92"/>
      <c r="C74" s="90"/>
      <c r="D74" s="53" t="s">
        <v>110</v>
      </c>
      <c r="E74" s="68">
        <v>1</v>
      </c>
      <c r="F74" s="68">
        <v>23</v>
      </c>
      <c r="G74" s="68"/>
      <c r="H74" s="68"/>
      <c r="I74" s="68"/>
      <c r="J74" s="68"/>
      <c r="K74" s="68">
        <v>1</v>
      </c>
      <c r="L74" s="68">
        <f t="shared" ref="L74:L137" si="7">SUM(F74,H74,J74)</f>
        <v>23</v>
      </c>
      <c r="M74" s="63"/>
    </row>
    <row r="75" spans="2:13" s="3" customFormat="1" x14ac:dyDescent="0.2">
      <c r="B75" s="92"/>
      <c r="C75" s="90"/>
      <c r="D75" s="53" t="s">
        <v>111</v>
      </c>
      <c r="E75" s="68">
        <v>1</v>
      </c>
      <c r="F75" s="68">
        <v>22</v>
      </c>
      <c r="G75" s="68"/>
      <c r="H75" s="68"/>
      <c r="I75" s="68"/>
      <c r="J75" s="68"/>
      <c r="K75" s="68">
        <v>1</v>
      </c>
      <c r="L75" s="68">
        <f t="shared" si="7"/>
        <v>22</v>
      </c>
      <c r="M75" s="63"/>
    </row>
    <row r="76" spans="2:13" s="3" customFormat="1" x14ac:dyDescent="0.2">
      <c r="B76" s="92"/>
      <c r="C76" s="90"/>
      <c r="D76" s="53" t="s">
        <v>112</v>
      </c>
      <c r="E76" s="68">
        <v>1</v>
      </c>
      <c r="F76" s="68">
        <v>25</v>
      </c>
      <c r="G76" s="68"/>
      <c r="H76" s="68"/>
      <c r="I76" s="68"/>
      <c r="J76" s="68"/>
      <c r="K76" s="68">
        <v>1</v>
      </c>
      <c r="L76" s="68">
        <f t="shared" si="7"/>
        <v>25</v>
      </c>
      <c r="M76" s="63"/>
    </row>
    <row r="77" spans="2:13" s="3" customFormat="1" x14ac:dyDescent="0.2">
      <c r="B77" s="92"/>
      <c r="C77" s="90"/>
      <c r="D77" s="53" t="s">
        <v>113</v>
      </c>
      <c r="E77" s="68">
        <v>1</v>
      </c>
      <c r="F77" s="68">
        <v>25</v>
      </c>
      <c r="G77" s="68"/>
      <c r="H77" s="68"/>
      <c r="I77" s="68"/>
      <c r="J77" s="68"/>
      <c r="K77" s="68">
        <v>1</v>
      </c>
      <c r="L77" s="68">
        <f t="shared" si="7"/>
        <v>25</v>
      </c>
      <c r="M77" s="63"/>
    </row>
    <row r="78" spans="2:13" s="3" customFormat="1" x14ac:dyDescent="0.2">
      <c r="B78" s="92"/>
      <c r="C78" s="90"/>
      <c r="D78" s="53" t="s">
        <v>114</v>
      </c>
      <c r="E78" s="68">
        <v>1</v>
      </c>
      <c r="F78" s="68">
        <v>23</v>
      </c>
      <c r="G78" s="68"/>
      <c r="H78" s="68"/>
      <c r="I78" s="68"/>
      <c r="J78" s="68"/>
      <c r="K78" s="68">
        <v>1</v>
      </c>
      <c r="L78" s="68">
        <f t="shared" si="7"/>
        <v>23</v>
      </c>
      <c r="M78" s="63"/>
    </row>
    <row r="79" spans="2:13" s="3" customFormat="1" x14ac:dyDescent="0.2">
      <c r="B79" s="92"/>
      <c r="C79" s="90"/>
      <c r="D79" s="53" t="s">
        <v>115</v>
      </c>
      <c r="E79" s="68">
        <v>1</v>
      </c>
      <c r="F79" s="68">
        <v>25</v>
      </c>
      <c r="G79" s="68"/>
      <c r="H79" s="68"/>
      <c r="I79" s="68"/>
      <c r="J79" s="68"/>
      <c r="K79" s="68">
        <v>1</v>
      </c>
      <c r="L79" s="68">
        <f t="shared" si="7"/>
        <v>25</v>
      </c>
      <c r="M79" s="63"/>
    </row>
    <row r="80" spans="2:13" s="3" customFormat="1" x14ac:dyDescent="0.2">
      <c r="B80" s="92"/>
      <c r="C80" s="90"/>
      <c r="D80" s="53" t="s">
        <v>116</v>
      </c>
      <c r="E80" s="68">
        <v>1</v>
      </c>
      <c r="F80" s="68">
        <v>25</v>
      </c>
      <c r="G80" s="68"/>
      <c r="H80" s="68"/>
      <c r="I80" s="68"/>
      <c r="J80" s="68"/>
      <c r="K80" s="68">
        <v>1</v>
      </c>
      <c r="L80" s="68">
        <f t="shared" si="7"/>
        <v>25</v>
      </c>
      <c r="M80" s="63"/>
    </row>
    <row r="81" spans="2:13" s="3" customFormat="1" x14ac:dyDescent="0.2">
      <c r="B81" s="92"/>
      <c r="C81" s="90"/>
      <c r="D81" s="53" t="s">
        <v>117</v>
      </c>
      <c r="E81" s="68">
        <v>2</v>
      </c>
      <c r="F81" s="68">
        <v>49</v>
      </c>
      <c r="G81" s="68"/>
      <c r="H81" s="68"/>
      <c r="I81" s="68"/>
      <c r="J81" s="68"/>
      <c r="K81" s="68">
        <v>2</v>
      </c>
      <c r="L81" s="68">
        <f t="shared" si="7"/>
        <v>49</v>
      </c>
      <c r="M81" s="63"/>
    </row>
    <row r="82" spans="2:13" s="3" customFormat="1" x14ac:dyDescent="0.2">
      <c r="B82" s="92"/>
      <c r="C82" s="90"/>
      <c r="D82" s="53" t="s">
        <v>118</v>
      </c>
      <c r="E82" s="68">
        <v>1</v>
      </c>
      <c r="F82" s="68">
        <v>25</v>
      </c>
      <c r="G82" s="68"/>
      <c r="H82" s="68"/>
      <c r="I82" s="68"/>
      <c r="J82" s="68"/>
      <c r="K82" s="68">
        <v>1</v>
      </c>
      <c r="L82" s="68">
        <f t="shared" si="7"/>
        <v>25</v>
      </c>
      <c r="M82" s="63"/>
    </row>
    <row r="83" spans="2:13" s="3" customFormat="1" ht="13.5" thickBot="1" x14ac:dyDescent="0.25">
      <c r="B83" s="92"/>
      <c r="C83" s="90"/>
      <c r="D83" s="55" t="s">
        <v>0</v>
      </c>
      <c r="E83" s="69">
        <f>SUM(E68:E82)</f>
        <v>19</v>
      </c>
      <c r="F83" s="69">
        <f t="shared" ref="F83:L83" si="8">SUM(F68:F82)</f>
        <v>451</v>
      </c>
      <c r="G83" s="69">
        <f t="shared" si="8"/>
        <v>0</v>
      </c>
      <c r="H83" s="69">
        <f t="shared" si="8"/>
        <v>0</v>
      </c>
      <c r="I83" s="69">
        <f t="shared" si="8"/>
        <v>0</v>
      </c>
      <c r="J83" s="69">
        <f t="shared" si="8"/>
        <v>0</v>
      </c>
      <c r="K83" s="69">
        <f t="shared" si="8"/>
        <v>19</v>
      </c>
      <c r="L83" s="69">
        <f t="shared" si="7"/>
        <v>451</v>
      </c>
      <c r="M83" s="64">
        <v>2190606658</v>
      </c>
    </row>
    <row r="84" spans="2:13" s="3" customFormat="1" x14ac:dyDescent="0.2">
      <c r="B84" s="94" t="s">
        <v>15</v>
      </c>
      <c r="C84" s="95" t="s">
        <v>43</v>
      </c>
      <c r="D84" s="53" t="s">
        <v>119</v>
      </c>
      <c r="E84" s="68">
        <v>1</v>
      </c>
      <c r="F84" s="68">
        <v>22</v>
      </c>
      <c r="G84" s="68"/>
      <c r="H84" s="68"/>
      <c r="I84" s="68"/>
      <c r="J84" s="68"/>
      <c r="K84" s="68">
        <v>1</v>
      </c>
      <c r="L84" s="68">
        <f t="shared" si="7"/>
        <v>22</v>
      </c>
      <c r="M84" s="63"/>
    </row>
    <row r="85" spans="2:13" s="3" customFormat="1" x14ac:dyDescent="0.2">
      <c r="B85" s="92"/>
      <c r="C85" s="90"/>
      <c r="D85" s="53" t="s">
        <v>121</v>
      </c>
      <c r="E85" s="68">
        <v>1</v>
      </c>
      <c r="F85" s="68">
        <v>24</v>
      </c>
      <c r="G85" s="68"/>
      <c r="H85" s="68"/>
      <c r="I85" s="68"/>
      <c r="J85" s="68"/>
      <c r="K85" s="68">
        <v>1</v>
      </c>
      <c r="L85" s="68">
        <f t="shared" si="7"/>
        <v>24</v>
      </c>
      <c r="M85" s="63"/>
    </row>
    <row r="86" spans="2:13" s="3" customFormat="1" x14ac:dyDescent="0.2">
      <c r="B86" s="92"/>
      <c r="C86" s="90"/>
      <c r="D86" s="53" t="s">
        <v>125</v>
      </c>
      <c r="E86" s="68">
        <v>2</v>
      </c>
      <c r="F86" s="68">
        <v>50</v>
      </c>
      <c r="G86" s="68"/>
      <c r="H86" s="68"/>
      <c r="I86" s="68"/>
      <c r="J86" s="68"/>
      <c r="K86" s="68">
        <v>2</v>
      </c>
      <c r="L86" s="68">
        <f t="shared" si="7"/>
        <v>50</v>
      </c>
      <c r="M86" s="63"/>
    </row>
    <row r="87" spans="2:13" s="3" customFormat="1" x14ac:dyDescent="0.2">
      <c r="B87" s="92"/>
      <c r="C87" s="90"/>
      <c r="D87" s="53" t="s">
        <v>126</v>
      </c>
      <c r="E87" s="68">
        <v>1</v>
      </c>
      <c r="F87" s="68">
        <v>25</v>
      </c>
      <c r="G87" s="68"/>
      <c r="H87" s="68"/>
      <c r="I87" s="68"/>
      <c r="J87" s="68"/>
      <c r="K87" s="68">
        <v>1</v>
      </c>
      <c r="L87" s="68">
        <f t="shared" si="7"/>
        <v>25</v>
      </c>
      <c r="M87" s="63"/>
    </row>
    <row r="88" spans="2:13" s="3" customFormat="1" x14ac:dyDescent="0.2">
      <c r="B88" s="92"/>
      <c r="C88" s="90"/>
      <c r="D88" s="53" t="s">
        <v>127</v>
      </c>
      <c r="E88" s="68">
        <v>2</v>
      </c>
      <c r="F88" s="68">
        <v>50</v>
      </c>
      <c r="G88" s="68"/>
      <c r="H88" s="68"/>
      <c r="I88" s="68"/>
      <c r="J88" s="68"/>
      <c r="K88" s="68">
        <v>2</v>
      </c>
      <c r="L88" s="68">
        <f t="shared" si="7"/>
        <v>50</v>
      </c>
      <c r="M88" s="63"/>
    </row>
    <row r="89" spans="2:13" s="3" customFormat="1" x14ac:dyDescent="0.2">
      <c r="B89" s="92"/>
      <c r="C89" s="90"/>
      <c r="D89" s="53" t="s">
        <v>128</v>
      </c>
      <c r="E89" s="68">
        <v>2</v>
      </c>
      <c r="F89" s="68">
        <v>49</v>
      </c>
      <c r="G89" s="68"/>
      <c r="H89" s="68"/>
      <c r="I89" s="68"/>
      <c r="J89" s="68"/>
      <c r="K89" s="68">
        <v>2</v>
      </c>
      <c r="L89" s="68">
        <f t="shared" si="7"/>
        <v>49</v>
      </c>
      <c r="M89" s="63"/>
    </row>
    <row r="90" spans="2:13" s="3" customFormat="1" x14ac:dyDescent="0.2">
      <c r="B90" s="92"/>
      <c r="C90" s="90"/>
      <c r="D90" s="53" t="s">
        <v>129</v>
      </c>
      <c r="E90" s="68">
        <v>1</v>
      </c>
      <c r="F90" s="68">
        <v>22</v>
      </c>
      <c r="G90" s="68"/>
      <c r="H90" s="68"/>
      <c r="I90" s="68"/>
      <c r="J90" s="68"/>
      <c r="K90" s="68">
        <v>1</v>
      </c>
      <c r="L90" s="68">
        <f t="shared" si="7"/>
        <v>22</v>
      </c>
      <c r="M90" s="63"/>
    </row>
    <row r="91" spans="2:13" s="3" customFormat="1" x14ac:dyDescent="0.2">
      <c r="B91" s="92"/>
      <c r="C91" s="90"/>
      <c r="D91" s="53" t="s">
        <v>130</v>
      </c>
      <c r="E91" s="68">
        <v>1</v>
      </c>
      <c r="F91" s="68">
        <v>25</v>
      </c>
      <c r="G91" s="68"/>
      <c r="H91" s="68"/>
      <c r="I91" s="68"/>
      <c r="J91" s="68"/>
      <c r="K91" s="68">
        <v>1</v>
      </c>
      <c r="L91" s="68">
        <f t="shared" si="7"/>
        <v>25</v>
      </c>
      <c r="M91" s="63"/>
    </row>
    <row r="92" spans="2:13" s="3" customFormat="1" x14ac:dyDescent="0.2">
      <c r="B92" s="92"/>
      <c r="C92" s="90"/>
      <c r="D92" s="53" t="s">
        <v>131</v>
      </c>
      <c r="E92" s="68">
        <v>1</v>
      </c>
      <c r="F92" s="68">
        <v>23</v>
      </c>
      <c r="G92" s="68"/>
      <c r="H92" s="68"/>
      <c r="I92" s="68"/>
      <c r="J92" s="68"/>
      <c r="K92" s="68">
        <v>1</v>
      </c>
      <c r="L92" s="68">
        <f t="shared" si="7"/>
        <v>23</v>
      </c>
      <c r="M92" s="63"/>
    </row>
    <row r="93" spans="2:13" s="3" customFormat="1" x14ac:dyDescent="0.2">
      <c r="B93" s="92"/>
      <c r="C93" s="90"/>
      <c r="D93" s="53" t="s">
        <v>132</v>
      </c>
      <c r="E93" s="68">
        <v>1</v>
      </c>
      <c r="F93" s="68">
        <v>25</v>
      </c>
      <c r="G93" s="68"/>
      <c r="H93" s="68"/>
      <c r="I93" s="68"/>
      <c r="J93" s="68"/>
      <c r="K93" s="68">
        <v>1</v>
      </c>
      <c r="L93" s="68">
        <f t="shared" si="7"/>
        <v>25</v>
      </c>
      <c r="M93" s="63"/>
    </row>
    <row r="94" spans="2:13" s="3" customFormat="1" x14ac:dyDescent="0.2">
      <c r="B94" s="92"/>
      <c r="C94" s="90"/>
      <c r="D94" s="53" t="s">
        <v>133</v>
      </c>
      <c r="E94" s="68">
        <v>1</v>
      </c>
      <c r="F94" s="68">
        <v>25</v>
      </c>
      <c r="G94" s="68"/>
      <c r="H94" s="68"/>
      <c r="I94" s="68"/>
      <c r="J94" s="68"/>
      <c r="K94" s="68">
        <v>1</v>
      </c>
      <c r="L94" s="68">
        <f t="shared" si="7"/>
        <v>25</v>
      </c>
      <c r="M94" s="63"/>
    </row>
    <row r="95" spans="2:13" s="3" customFormat="1" x14ac:dyDescent="0.2">
      <c r="B95" s="92"/>
      <c r="C95" s="90"/>
      <c r="D95" s="53" t="s">
        <v>134</v>
      </c>
      <c r="E95" s="68">
        <v>1</v>
      </c>
      <c r="F95" s="68">
        <v>25</v>
      </c>
      <c r="G95" s="68"/>
      <c r="H95" s="68"/>
      <c r="I95" s="68"/>
      <c r="J95" s="68"/>
      <c r="K95" s="68">
        <v>1</v>
      </c>
      <c r="L95" s="68">
        <f t="shared" si="7"/>
        <v>25</v>
      </c>
      <c r="M95" s="63"/>
    </row>
    <row r="96" spans="2:13" s="3" customFormat="1" x14ac:dyDescent="0.2">
      <c r="B96" s="92"/>
      <c r="C96" s="90"/>
      <c r="D96" s="53" t="s">
        <v>135</v>
      </c>
      <c r="E96" s="68">
        <v>1</v>
      </c>
      <c r="F96" s="68">
        <v>25</v>
      </c>
      <c r="G96" s="68"/>
      <c r="H96" s="68"/>
      <c r="I96" s="68"/>
      <c r="J96" s="68"/>
      <c r="K96" s="68">
        <v>1</v>
      </c>
      <c r="L96" s="68">
        <f t="shared" si="7"/>
        <v>25</v>
      </c>
      <c r="M96" s="63"/>
    </row>
    <row r="97" spans="2:13" s="3" customFormat="1" x14ac:dyDescent="0.2">
      <c r="B97" s="92"/>
      <c r="C97" s="90"/>
      <c r="D97" s="53" t="s">
        <v>136</v>
      </c>
      <c r="E97" s="68">
        <v>1</v>
      </c>
      <c r="F97" s="68">
        <v>24</v>
      </c>
      <c r="G97" s="68"/>
      <c r="H97" s="68"/>
      <c r="I97" s="68"/>
      <c r="J97" s="68"/>
      <c r="K97" s="68">
        <v>1</v>
      </c>
      <c r="L97" s="68">
        <f t="shared" si="7"/>
        <v>24</v>
      </c>
      <c r="M97" s="63"/>
    </row>
    <row r="98" spans="2:13" s="3" customFormat="1" x14ac:dyDescent="0.2">
      <c r="B98" s="92"/>
      <c r="C98" s="90"/>
      <c r="D98" s="53" t="s">
        <v>138</v>
      </c>
      <c r="E98" s="68">
        <v>1</v>
      </c>
      <c r="F98" s="68">
        <v>25</v>
      </c>
      <c r="G98" s="68"/>
      <c r="H98" s="68"/>
      <c r="I98" s="68"/>
      <c r="J98" s="68"/>
      <c r="K98" s="68">
        <v>1</v>
      </c>
      <c r="L98" s="68">
        <f t="shared" si="7"/>
        <v>25</v>
      </c>
      <c r="M98" s="63"/>
    </row>
    <row r="99" spans="2:13" s="3" customFormat="1" x14ac:dyDescent="0.2">
      <c r="B99" s="92"/>
      <c r="C99" s="90"/>
      <c r="D99" s="53" t="s">
        <v>140</v>
      </c>
      <c r="E99" s="68">
        <v>1</v>
      </c>
      <c r="F99" s="68">
        <v>25</v>
      </c>
      <c r="G99" s="68"/>
      <c r="H99" s="68"/>
      <c r="I99" s="68"/>
      <c r="J99" s="68"/>
      <c r="K99" s="68">
        <v>1</v>
      </c>
      <c r="L99" s="68">
        <f t="shared" si="7"/>
        <v>25</v>
      </c>
      <c r="M99" s="63"/>
    </row>
    <row r="100" spans="2:13" s="3" customFormat="1" x14ac:dyDescent="0.2">
      <c r="B100" s="92"/>
      <c r="C100" s="90"/>
      <c r="D100" s="53" t="s">
        <v>144</v>
      </c>
      <c r="E100" s="68">
        <v>1</v>
      </c>
      <c r="F100" s="68">
        <v>25</v>
      </c>
      <c r="G100" s="68"/>
      <c r="H100" s="68"/>
      <c r="I100" s="68"/>
      <c r="J100" s="68"/>
      <c r="K100" s="68">
        <v>1</v>
      </c>
      <c r="L100" s="68">
        <f t="shared" si="7"/>
        <v>25</v>
      </c>
      <c r="M100" s="63"/>
    </row>
    <row r="101" spans="2:13" s="3" customFormat="1" x14ac:dyDescent="0.2">
      <c r="B101" s="92"/>
      <c r="C101" s="90"/>
      <c r="D101" s="53" t="s">
        <v>145</v>
      </c>
      <c r="E101" s="68">
        <v>1</v>
      </c>
      <c r="F101" s="68">
        <v>25</v>
      </c>
      <c r="G101" s="68"/>
      <c r="H101" s="68"/>
      <c r="I101" s="68"/>
      <c r="J101" s="68"/>
      <c r="K101" s="68">
        <v>1</v>
      </c>
      <c r="L101" s="68">
        <f t="shared" si="7"/>
        <v>25</v>
      </c>
      <c r="M101" s="63"/>
    </row>
    <row r="102" spans="2:13" s="3" customFormat="1" x14ac:dyDescent="0.2">
      <c r="B102" s="92"/>
      <c r="C102" s="90"/>
      <c r="D102" s="53" t="s">
        <v>146</v>
      </c>
      <c r="E102" s="68">
        <v>1</v>
      </c>
      <c r="F102" s="68">
        <v>25</v>
      </c>
      <c r="G102" s="68"/>
      <c r="H102" s="68"/>
      <c r="I102" s="68"/>
      <c r="J102" s="68"/>
      <c r="K102" s="68">
        <v>1</v>
      </c>
      <c r="L102" s="68">
        <f t="shared" si="7"/>
        <v>25</v>
      </c>
      <c r="M102" s="63"/>
    </row>
    <row r="103" spans="2:13" s="3" customFormat="1" x14ac:dyDescent="0.2">
      <c r="B103" s="92"/>
      <c r="C103" s="90"/>
      <c r="D103" s="53" t="s">
        <v>147</v>
      </c>
      <c r="E103" s="68">
        <v>1</v>
      </c>
      <c r="F103" s="68">
        <v>25</v>
      </c>
      <c r="G103" s="68"/>
      <c r="H103" s="68"/>
      <c r="I103" s="68"/>
      <c r="J103" s="68"/>
      <c r="K103" s="68">
        <v>1</v>
      </c>
      <c r="L103" s="68">
        <f t="shared" si="7"/>
        <v>25</v>
      </c>
      <c r="M103" s="63"/>
    </row>
    <row r="104" spans="2:13" s="3" customFormat="1" x14ac:dyDescent="0.2">
      <c r="B104" s="92"/>
      <c r="C104" s="90"/>
      <c r="D104" s="53" t="s">
        <v>148</v>
      </c>
      <c r="E104" s="68">
        <v>1</v>
      </c>
      <c r="F104" s="68">
        <v>25</v>
      </c>
      <c r="G104" s="68"/>
      <c r="H104" s="68"/>
      <c r="I104" s="68"/>
      <c r="J104" s="68"/>
      <c r="K104" s="68">
        <v>1</v>
      </c>
      <c r="L104" s="68">
        <f t="shared" si="7"/>
        <v>25</v>
      </c>
      <c r="M104" s="63"/>
    </row>
    <row r="105" spans="2:13" s="3" customFormat="1" x14ac:dyDescent="0.2">
      <c r="B105" s="92"/>
      <c r="C105" s="90"/>
      <c r="D105" s="53" t="s">
        <v>149</v>
      </c>
      <c r="E105" s="68">
        <v>3</v>
      </c>
      <c r="F105" s="68">
        <v>69</v>
      </c>
      <c r="G105" s="68"/>
      <c r="H105" s="68"/>
      <c r="I105" s="68"/>
      <c r="J105" s="68"/>
      <c r="K105" s="68">
        <v>3</v>
      </c>
      <c r="L105" s="68">
        <f t="shared" si="7"/>
        <v>69</v>
      </c>
      <c r="M105" s="63"/>
    </row>
    <row r="106" spans="2:13" s="3" customFormat="1" x14ac:dyDescent="0.2">
      <c r="B106" s="92"/>
      <c r="C106" s="90"/>
      <c r="D106" s="53" t="s">
        <v>150</v>
      </c>
      <c r="E106" s="68">
        <v>1</v>
      </c>
      <c r="F106" s="68">
        <v>25</v>
      </c>
      <c r="G106" s="68"/>
      <c r="H106" s="68"/>
      <c r="I106" s="68"/>
      <c r="J106" s="68"/>
      <c r="K106" s="68">
        <v>1</v>
      </c>
      <c r="L106" s="68">
        <f t="shared" si="7"/>
        <v>25</v>
      </c>
      <c r="M106" s="63"/>
    </row>
    <row r="107" spans="2:13" s="3" customFormat="1" x14ac:dyDescent="0.2">
      <c r="B107" s="92"/>
      <c r="C107" s="90"/>
      <c r="D107" s="53" t="s">
        <v>151</v>
      </c>
      <c r="E107" s="68">
        <v>1</v>
      </c>
      <c r="F107" s="68">
        <v>25</v>
      </c>
      <c r="G107" s="68"/>
      <c r="H107" s="68"/>
      <c r="I107" s="68"/>
      <c r="J107" s="68"/>
      <c r="K107" s="68">
        <v>1</v>
      </c>
      <c r="L107" s="68">
        <f t="shared" si="7"/>
        <v>25</v>
      </c>
      <c r="M107" s="63"/>
    </row>
    <row r="108" spans="2:13" s="3" customFormat="1" ht="13.5" thickBot="1" x14ac:dyDescent="0.25">
      <c r="B108" s="93"/>
      <c r="C108" s="91"/>
      <c r="D108" s="55" t="s">
        <v>0</v>
      </c>
      <c r="E108" s="69">
        <f>SUM(E84:E107)</f>
        <v>29</v>
      </c>
      <c r="F108" s="69">
        <f t="shared" ref="F108:L108" si="9">SUM(F84:F107)</f>
        <v>708</v>
      </c>
      <c r="G108" s="69">
        <f t="shared" si="9"/>
        <v>0</v>
      </c>
      <c r="H108" s="69">
        <f t="shared" si="9"/>
        <v>0</v>
      </c>
      <c r="I108" s="69">
        <f t="shared" si="9"/>
        <v>0</v>
      </c>
      <c r="J108" s="69">
        <f t="shared" si="9"/>
        <v>0</v>
      </c>
      <c r="K108" s="69">
        <f t="shared" si="9"/>
        <v>29</v>
      </c>
      <c r="L108" s="69">
        <f t="shared" si="7"/>
        <v>708</v>
      </c>
      <c r="M108" s="64">
        <v>4112029741</v>
      </c>
    </row>
    <row r="109" spans="2:13" s="3" customFormat="1" x14ac:dyDescent="0.2">
      <c r="B109" s="94" t="s">
        <v>14</v>
      </c>
      <c r="C109" s="95" t="s">
        <v>13</v>
      </c>
      <c r="D109" s="53" t="s">
        <v>152</v>
      </c>
      <c r="E109" s="68">
        <v>5</v>
      </c>
      <c r="F109" s="68">
        <v>99</v>
      </c>
      <c r="G109" s="68"/>
      <c r="H109" s="68"/>
      <c r="I109" s="68"/>
      <c r="J109" s="68"/>
      <c r="K109" s="68">
        <v>5</v>
      </c>
      <c r="L109" s="68">
        <f t="shared" si="7"/>
        <v>99</v>
      </c>
      <c r="M109" s="63"/>
    </row>
    <row r="110" spans="2:13" s="3" customFormat="1" x14ac:dyDescent="0.2">
      <c r="B110" s="92"/>
      <c r="C110" s="90"/>
      <c r="D110" s="53" t="s">
        <v>153</v>
      </c>
      <c r="E110" s="68">
        <v>1</v>
      </c>
      <c r="F110" s="68">
        <v>19</v>
      </c>
      <c r="G110" s="68"/>
      <c r="H110" s="68"/>
      <c r="I110" s="68"/>
      <c r="J110" s="68"/>
      <c r="K110" s="68">
        <v>1</v>
      </c>
      <c r="L110" s="68">
        <f t="shared" si="7"/>
        <v>19</v>
      </c>
      <c r="M110" s="63"/>
    </row>
    <row r="111" spans="2:13" s="3" customFormat="1" x14ac:dyDescent="0.2">
      <c r="B111" s="92"/>
      <c r="C111" s="90"/>
      <c r="D111" s="53" t="s">
        <v>154</v>
      </c>
      <c r="E111" s="68">
        <v>2</v>
      </c>
      <c r="F111" s="68">
        <v>45</v>
      </c>
      <c r="G111" s="68"/>
      <c r="H111" s="68"/>
      <c r="I111" s="68"/>
      <c r="J111" s="68"/>
      <c r="K111" s="68">
        <v>2</v>
      </c>
      <c r="L111" s="68">
        <f t="shared" si="7"/>
        <v>45</v>
      </c>
      <c r="M111" s="63"/>
    </row>
    <row r="112" spans="2:13" s="3" customFormat="1" x14ac:dyDescent="0.2">
      <c r="B112" s="92"/>
      <c r="C112" s="90"/>
      <c r="D112" s="53" t="s">
        <v>155</v>
      </c>
      <c r="E112" s="68">
        <v>1</v>
      </c>
      <c r="F112" s="68">
        <v>20</v>
      </c>
      <c r="G112" s="68"/>
      <c r="H112" s="68"/>
      <c r="I112" s="68"/>
      <c r="J112" s="68"/>
      <c r="K112" s="68">
        <v>1</v>
      </c>
      <c r="L112" s="68">
        <f t="shared" si="7"/>
        <v>20</v>
      </c>
      <c r="M112" s="63"/>
    </row>
    <row r="113" spans="2:13" s="3" customFormat="1" x14ac:dyDescent="0.2">
      <c r="B113" s="92"/>
      <c r="C113" s="90"/>
      <c r="D113" s="53" t="s">
        <v>156</v>
      </c>
      <c r="E113" s="68">
        <v>2</v>
      </c>
      <c r="F113" s="68">
        <v>40</v>
      </c>
      <c r="G113" s="68"/>
      <c r="H113" s="68"/>
      <c r="I113" s="68"/>
      <c r="J113" s="68"/>
      <c r="K113" s="68">
        <v>2</v>
      </c>
      <c r="L113" s="68">
        <f t="shared" si="7"/>
        <v>40</v>
      </c>
      <c r="M113" s="63"/>
    </row>
    <row r="114" spans="2:13" s="3" customFormat="1" x14ac:dyDescent="0.2">
      <c r="B114" s="92"/>
      <c r="C114" s="90"/>
      <c r="D114" s="53" t="s">
        <v>157</v>
      </c>
      <c r="E114" s="68">
        <v>2</v>
      </c>
      <c r="F114" s="68">
        <v>44</v>
      </c>
      <c r="G114" s="68"/>
      <c r="H114" s="68"/>
      <c r="I114" s="68"/>
      <c r="J114" s="68"/>
      <c r="K114" s="68">
        <v>2</v>
      </c>
      <c r="L114" s="68">
        <f t="shared" si="7"/>
        <v>44</v>
      </c>
      <c r="M114" s="63"/>
    </row>
    <row r="115" spans="2:13" s="3" customFormat="1" x14ac:dyDescent="0.2">
      <c r="B115" s="92"/>
      <c r="C115" s="90"/>
      <c r="D115" s="53" t="s">
        <v>158</v>
      </c>
      <c r="E115" s="68"/>
      <c r="F115" s="68"/>
      <c r="G115" s="68">
        <v>1</v>
      </c>
      <c r="H115" s="68">
        <v>15</v>
      </c>
      <c r="I115" s="68"/>
      <c r="J115" s="68"/>
      <c r="K115" s="68">
        <v>1</v>
      </c>
      <c r="L115" s="68">
        <f t="shared" si="7"/>
        <v>15</v>
      </c>
      <c r="M115" s="63"/>
    </row>
    <row r="116" spans="2:13" s="3" customFormat="1" x14ac:dyDescent="0.2">
      <c r="B116" s="92"/>
      <c r="C116" s="90"/>
      <c r="D116" s="53" t="s">
        <v>159</v>
      </c>
      <c r="E116" s="68">
        <v>2</v>
      </c>
      <c r="F116" s="68">
        <v>40</v>
      </c>
      <c r="G116" s="68"/>
      <c r="H116" s="68"/>
      <c r="I116" s="68"/>
      <c r="J116" s="68"/>
      <c r="K116" s="68">
        <v>2</v>
      </c>
      <c r="L116" s="68">
        <f t="shared" si="7"/>
        <v>40</v>
      </c>
      <c r="M116" s="63"/>
    </row>
    <row r="117" spans="2:13" s="3" customFormat="1" x14ac:dyDescent="0.2">
      <c r="B117" s="92"/>
      <c r="C117" s="90"/>
      <c r="D117" s="53" t="s">
        <v>160</v>
      </c>
      <c r="E117" s="68">
        <v>2</v>
      </c>
      <c r="F117" s="68">
        <v>39</v>
      </c>
      <c r="G117" s="68"/>
      <c r="H117" s="68"/>
      <c r="I117" s="68"/>
      <c r="J117" s="68"/>
      <c r="K117" s="68">
        <v>2</v>
      </c>
      <c r="L117" s="68">
        <f t="shared" si="7"/>
        <v>39</v>
      </c>
      <c r="M117" s="63"/>
    </row>
    <row r="118" spans="2:13" s="3" customFormat="1" x14ac:dyDescent="0.2">
      <c r="B118" s="92"/>
      <c r="C118" s="90"/>
      <c r="D118" s="53" t="s">
        <v>161</v>
      </c>
      <c r="E118" s="68">
        <v>2</v>
      </c>
      <c r="F118" s="68">
        <v>40</v>
      </c>
      <c r="G118" s="68"/>
      <c r="H118" s="68"/>
      <c r="I118" s="68"/>
      <c r="J118" s="68"/>
      <c r="K118" s="68">
        <v>2</v>
      </c>
      <c r="L118" s="68">
        <f t="shared" si="7"/>
        <v>40</v>
      </c>
      <c r="M118" s="63"/>
    </row>
    <row r="119" spans="2:13" s="3" customFormat="1" x14ac:dyDescent="0.2">
      <c r="B119" s="92"/>
      <c r="C119" s="90"/>
      <c r="D119" s="53" t="s">
        <v>162</v>
      </c>
      <c r="E119" s="68"/>
      <c r="F119" s="68"/>
      <c r="G119" s="68">
        <v>2</v>
      </c>
      <c r="H119" s="68">
        <v>30</v>
      </c>
      <c r="I119" s="68"/>
      <c r="J119" s="68"/>
      <c r="K119" s="68">
        <v>2</v>
      </c>
      <c r="L119" s="68">
        <f t="shared" si="7"/>
        <v>30</v>
      </c>
      <c r="M119" s="63"/>
    </row>
    <row r="120" spans="2:13" s="3" customFormat="1" x14ac:dyDescent="0.2">
      <c r="B120" s="92"/>
      <c r="C120" s="90"/>
      <c r="D120" s="53" t="s">
        <v>163</v>
      </c>
      <c r="E120" s="68">
        <v>1</v>
      </c>
      <c r="F120" s="68">
        <v>20</v>
      </c>
      <c r="G120" s="68"/>
      <c r="H120" s="68"/>
      <c r="I120" s="68"/>
      <c r="J120" s="68"/>
      <c r="K120" s="68">
        <v>1</v>
      </c>
      <c r="L120" s="68">
        <f t="shared" si="7"/>
        <v>20</v>
      </c>
      <c r="M120" s="63"/>
    </row>
    <row r="121" spans="2:13" s="3" customFormat="1" x14ac:dyDescent="0.2">
      <c r="B121" s="92"/>
      <c r="C121" s="90"/>
      <c r="D121" s="53" t="s">
        <v>164</v>
      </c>
      <c r="E121" s="68">
        <v>1</v>
      </c>
      <c r="F121" s="68">
        <v>18</v>
      </c>
      <c r="G121" s="68"/>
      <c r="H121" s="68"/>
      <c r="I121" s="68"/>
      <c r="J121" s="68"/>
      <c r="K121" s="68">
        <v>1</v>
      </c>
      <c r="L121" s="68">
        <f t="shared" si="7"/>
        <v>18</v>
      </c>
      <c r="M121" s="63"/>
    </row>
    <row r="122" spans="2:13" s="3" customFormat="1" x14ac:dyDescent="0.2">
      <c r="B122" s="92"/>
      <c r="C122" s="90"/>
      <c r="D122" s="53" t="s">
        <v>165</v>
      </c>
      <c r="E122" s="68">
        <v>2</v>
      </c>
      <c r="F122" s="68">
        <v>37</v>
      </c>
      <c r="G122" s="68"/>
      <c r="H122" s="68"/>
      <c r="I122" s="68"/>
      <c r="J122" s="68"/>
      <c r="K122" s="68">
        <v>2</v>
      </c>
      <c r="L122" s="68">
        <f t="shared" si="7"/>
        <v>37</v>
      </c>
      <c r="M122" s="63"/>
    </row>
    <row r="123" spans="2:13" s="3" customFormat="1" x14ac:dyDescent="0.2">
      <c r="B123" s="92"/>
      <c r="C123" s="90"/>
      <c r="D123" s="53" t="s">
        <v>166</v>
      </c>
      <c r="E123" s="68">
        <v>1</v>
      </c>
      <c r="F123" s="68">
        <v>20</v>
      </c>
      <c r="G123" s="68"/>
      <c r="H123" s="68"/>
      <c r="I123" s="68"/>
      <c r="J123" s="68"/>
      <c r="K123" s="68">
        <v>1</v>
      </c>
      <c r="L123" s="68">
        <f t="shared" si="7"/>
        <v>20</v>
      </c>
      <c r="M123" s="63"/>
    </row>
    <row r="124" spans="2:13" s="3" customFormat="1" x14ac:dyDescent="0.2">
      <c r="B124" s="92"/>
      <c r="C124" s="90"/>
      <c r="D124" s="53" t="s">
        <v>167</v>
      </c>
      <c r="E124" s="68">
        <v>4</v>
      </c>
      <c r="F124" s="68">
        <v>99</v>
      </c>
      <c r="G124" s="68">
        <v>2</v>
      </c>
      <c r="H124" s="68">
        <v>29</v>
      </c>
      <c r="I124" s="68"/>
      <c r="J124" s="68"/>
      <c r="K124" s="68">
        <v>6</v>
      </c>
      <c r="L124" s="68">
        <f t="shared" si="7"/>
        <v>128</v>
      </c>
      <c r="M124" s="63"/>
    </row>
    <row r="125" spans="2:13" s="3" customFormat="1" x14ac:dyDescent="0.2">
      <c r="B125" s="92"/>
      <c r="C125" s="90"/>
      <c r="D125" s="53" t="s">
        <v>168</v>
      </c>
      <c r="E125" s="68">
        <v>1</v>
      </c>
      <c r="F125" s="68">
        <v>20</v>
      </c>
      <c r="G125" s="68"/>
      <c r="H125" s="68"/>
      <c r="I125" s="68"/>
      <c r="J125" s="68"/>
      <c r="K125" s="68">
        <v>1</v>
      </c>
      <c r="L125" s="68">
        <f t="shared" si="7"/>
        <v>20</v>
      </c>
      <c r="M125" s="63"/>
    </row>
    <row r="126" spans="2:13" s="3" customFormat="1" x14ac:dyDescent="0.2">
      <c r="B126" s="92"/>
      <c r="C126" s="90"/>
      <c r="D126" s="53" t="s">
        <v>169</v>
      </c>
      <c r="E126" s="68">
        <v>2</v>
      </c>
      <c r="F126" s="68">
        <v>40</v>
      </c>
      <c r="G126" s="68"/>
      <c r="H126" s="68"/>
      <c r="I126" s="68"/>
      <c r="J126" s="68"/>
      <c r="K126" s="68">
        <v>2</v>
      </c>
      <c r="L126" s="68">
        <f t="shared" si="7"/>
        <v>40</v>
      </c>
      <c r="M126" s="63"/>
    </row>
    <row r="127" spans="2:13" s="3" customFormat="1" x14ac:dyDescent="0.2">
      <c r="B127" s="92"/>
      <c r="C127" s="90"/>
      <c r="D127" s="53" t="s">
        <v>170</v>
      </c>
      <c r="E127" s="68">
        <v>1</v>
      </c>
      <c r="F127" s="68">
        <v>20</v>
      </c>
      <c r="G127" s="68"/>
      <c r="H127" s="68"/>
      <c r="I127" s="68"/>
      <c r="J127" s="68"/>
      <c r="K127" s="68">
        <v>1</v>
      </c>
      <c r="L127" s="68">
        <f t="shared" si="7"/>
        <v>20</v>
      </c>
      <c r="M127" s="63"/>
    </row>
    <row r="128" spans="2:13" s="3" customFormat="1" x14ac:dyDescent="0.2">
      <c r="B128" s="92"/>
      <c r="C128" s="90"/>
      <c r="D128" s="53" t="s">
        <v>171</v>
      </c>
      <c r="E128" s="68">
        <v>1</v>
      </c>
      <c r="F128" s="68">
        <v>25</v>
      </c>
      <c r="G128" s="68"/>
      <c r="H128" s="68"/>
      <c r="I128" s="68"/>
      <c r="J128" s="68"/>
      <c r="K128" s="68">
        <v>1</v>
      </c>
      <c r="L128" s="68">
        <f t="shared" si="7"/>
        <v>25</v>
      </c>
      <c r="M128" s="63"/>
    </row>
    <row r="129" spans="2:13" s="3" customFormat="1" ht="13.5" thickBot="1" x14ac:dyDescent="0.25">
      <c r="B129" s="93"/>
      <c r="C129" s="91"/>
      <c r="D129" s="55" t="s">
        <v>0</v>
      </c>
      <c r="E129" s="69">
        <f>SUM(E109:E128)</f>
        <v>33</v>
      </c>
      <c r="F129" s="69">
        <f t="shared" ref="F129:L129" si="10">SUM(F109:F128)</f>
        <v>685</v>
      </c>
      <c r="G129" s="69">
        <f t="shared" si="10"/>
        <v>5</v>
      </c>
      <c r="H129" s="69">
        <f t="shared" si="10"/>
        <v>74</v>
      </c>
      <c r="I129" s="69">
        <f t="shared" si="10"/>
        <v>0</v>
      </c>
      <c r="J129" s="69">
        <f t="shared" si="10"/>
        <v>0</v>
      </c>
      <c r="K129" s="69">
        <f t="shared" si="10"/>
        <v>38</v>
      </c>
      <c r="L129" s="69">
        <f t="shared" si="7"/>
        <v>759</v>
      </c>
      <c r="M129" s="64">
        <v>2240535340</v>
      </c>
    </row>
    <row r="130" spans="2:13" s="3" customFormat="1" x14ac:dyDescent="0.2">
      <c r="B130" s="94" t="s">
        <v>12</v>
      </c>
      <c r="C130" s="95" t="s">
        <v>172</v>
      </c>
      <c r="D130" s="53" t="s">
        <v>173</v>
      </c>
      <c r="E130" s="68">
        <v>2</v>
      </c>
      <c r="F130" s="68">
        <v>28</v>
      </c>
      <c r="G130" s="68">
        <v>1</v>
      </c>
      <c r="H130" s="68">
        <v>15</v>
      </c>
      <c r="I130" s="68"/>
      <c r="J130" s="68"/>
      <c r="K130" s="68">
        <v>3</v>
      </c>
      <c r="L130" s="68">
        <f t="shared" si="7"/>
        <v>43</v>
      </c>
      <c r="M130" s="63"/>
    </row>
    <row r="131" spans="2:13" s="3" customFormat="1" x14ac:dyDescent="0.2">
      <c r="B131" s="92"/>
      <c r="C131" s="90"/>
      <c r="D131" s="53" t="s">
        <v>174</v>
      </c>
      <c r="E131" s="68">
        <v>4</v>
      </c>
      <c r="F131" s="68">
        <v>58</v>
      </c>
      <c r="G131" s="68">
        <v>1</v>
      </c>
      <c r="H131" s="68">
        <v>14</v>
      </c>
      <c r="I131" s="68"/>
      <c r="J131" s="68"/>
      <c r="K131" s="68">
        <v>5</v>
      </c>
      <c r="L131" s="68">
        <f t="shared" si="7"/>
        <v>72</v>
      </c>
      <c r="M131" s="63"/>
    </row>
    <row r="132" spans="2:13" s="3" customFormat="1" x14ac:dyDescent="0.2">
      <c r="B132" s="92"/>
      <c r="C132" s="90"/>
      <c r="D132" s="53" t="s">
        <v>175</v>
      </c>
      <c r="E132" s="68">
        <v>2</v>
      </c>
      <c r="F132" s="68">
        <v>30</v>
      </c>
      <c r="G132" s="68"/>
      <c r="H132" s="68"/>
      <c r="I132" s="68"/>
      <c r="J132" s="68"/>
      <c r="K132" s="68">
        <v>2</v>
      </c>
      <c r="L132" s="68">
        <f t="shared" si="7"/>
        <v>30</v>
      </c>
      <c r="M132" s="63"/>
    </row>
    <row r="133" spans="2:13" s="3" customFormat="1" x14ac:dyDescent="0.2">
      <c r="B133" s="92"/>
      <c r="C133" s="90"/>
      <c r="D133" s="53" t="s">
        <v>176</v>
      </c>
      <c r="E133" s="68">
        <v>1</v>
      </c>
      <c r="F133" s="68">
        <v>15</v>
      </c>
      <c r="G133" s="68"/>
      <c r="H133" s="68"/>
      <c r="I133" s="68"/>
      <c r="J133" s="68"/>
      <c r="K133" s="68">
        <v>1</v>
      </c>
      <c r="L133" s="68">
        <f t="shared" si="7"/>
        <v>15</v>
      </c>
      <c r="M133" s="63"/>
    </row>
    <row r="134" spans="2:13" s="3" customFormat="1" x14ac:dyDescent="0.2">
      <c r="B134" s="92"/>
      <c r="C134" s="90"/>
      <c r="D134" s="53" t="s">
        <v>177</v>
      </c>
      <c r="E134" s="68">
        <v>4</v>
      </c>
      <c r="F134" s="68">
        <v>62</v>
      </c>
      <c r="G134" s="68">
        <v>2</v>
      </c>
      <c r="H134" s="68">
        <v>28</v>
      </c>
      <c r="I134" s="68"/>
      <c r="J134" s="68"/>
      <c r="K134" s="68">
        <v>6</v>
      </c>
      <c r="L134" s="68">
        <f t="shared" si="7"/>
        <v>90</v>
      </c>
      <c r="M134" s="63"/>
    </row>
    <row r="135" spans="2:13" s="3" customFormat="1" x14ac:dyDescent="0.2">
      <c r="B135" s="92"/>
      <c r="C135" s="90"/>
      <c r="D135" s="53" t="s">
        <v>178</v>
      </c>
      <c r="E135" s="68">
        <v>5</v>
      </c>
      <c r="F135" s="68">
        <v>75</v>
      </c>
      <c r="G135" s="68"/>
      <c r="H135" s="68"/>
      <c r="I135" s="68"/>
      <c r="J135" s="68"/>
      <c r="K135" s="68">
        <v>5</v>
      </c>
      <c r="L135" s="68">
        <f t="shared" si="7"/>
        <v>75</v>
      </c>
      <c r="M135" s="63"/>
    </row>
    <row r="136" spans="2:13" s="3" customFormat="1" x14ac:dyDescent="0.2">
      <c r="B136" s="92"/>
      <c r="C136" s="90"/>
      <c r="D136" s="53" t="s">
        <v>179</v>
      </c>
      <c r="E136" s="68">
        <v>1</v>
      </c>
      <c r="F136" s="68">
        <v>15</v>
      </c>
      <c r="G136" s="68"/>
      <c r="H136" s="68"/>
      <c r="I136" s="68"/>
      <c r="J136" s="68"/>
      <c r="K136" s="68">
        <v>1</v>
      </c>
      <c r="L136" s="68">
        <f t="shared" si="7"/>
        <v>15</v>
      </c>
      <c r="M136" s="63"/>
    </row>
    <row r="137" spans="2:13" s="3" customFormat="1" x14ac:dyDescent="0.2">
      <c r="B137" s="92"/>
      <c r="C137" s="90"/>
      <c r="D137" s="53" t="s">
        <v>180</v>
      </c>
      <c r="E137" s="68">
        <v>1</v>
      </c>
      <c r="F137" s="68">
        <v>15</v>
      </c>
      <c r="G137" s="68"/>
      <c r="H137" s="68"/>
      <c r="I137" s="68"/>
      <c r="J137" s="68"/>
      <c r="K137" s="68">
        <v>1</v>
      </c>
      <c r="L137" s="68">
        <f t="shared" si="7"/>
        <v>15</v>
      </c>
      <c r="M137" s="63"/>
    </row>
    <row r="138" spans="2:13" s="3" customFormat="1" ht="13.5" thickBot="1" x14ac:dyDescent="0.25">
      <c r="B138" s="93"/>
      <c r="C138" s="91"/>
      <c r="D138" s="55" t="s">
        <v>0</v>
      </c>
      <c r="E138" s="69">
        <f>SUM(E130:E137)</f>
        <v>20</v>
      </c>
      <c r="F138" s="69">
        <f t="shared" ref="F138:L138" si="11">SUM(F130:F137)</f>
        <v>298</v>
      </c>
      <c r="G138" s="69">
        <f t="shared" si="11"/>
        <v>4</v>
      </c>
      <c r="H138" s="69">
        <f t="shared" si="11"/>
        <v>57</v>
      </c>
      <c r="I138" s="69">
        <f t="shared" si="11"/>
        <v>0</v>
      </c>
      <c r="J138" s="69">
        <f t="shared" si="11"/>
        <v>0</v>
      </c>
      <c r="K138" s="69">
        <f t="shared" si="11"/>
        <v>24</v>
      </c>
      <c r="L138" s="69">
        <f t="shared" ref="L138:L192" si="12">SUM(F138,H138,J138)</f>
        <v>355</v>
      </c>
      <c r="M138" s="64">
        <v>1814220056</v>
      </c>
    </row>
    <row r="139" spans="2:13" s="3" customFormat="1" x14ac:dyDescent="0.2">
      <c r="B139" s="92" t="s">
        <v>10</v>
      </c>
      <c r="C139" s="90" t="s">
        <v>9</v>
      </c>
      <c r="D139" s="53" t="s">
        <v>9</v>
      </c>
      <c r="E139" s="68">
        <v>1</v>
      </c>
      <c r="F139" s="68">
        <v>20</v>
      </c>
      <c r="G139" s="68"/>
      <c r="H139" s="68"/>
      <c r="I139" s="68"/>
      <c r="J139" s="68"/>
      <c r="K139" s="68">
        <v>1</v>
      </c>
      <c r="L139" s="68">
        <f t="shared" si="12"/>
        <v>20</v>
      </c>
      <c r="M139" s="63"/>
    </row>
    <row r="140" spans="2:13" s="3" customFormat="1" x14ac:dyDescent="0.2">
      <c r="B140" s="92"/>
      <c r="C140" s="90"/>
      <c r="D140" s="53" t="s">
        <v>181</v>
      </c>
      <c r="E140" s="68">
        <v>1</v>
      </c>
      <c r="F140" s="68">
        <v>20</v>
      </c>
      <c r="G140" s="68"/>
      <c r="H140" s="68"/>
      <c r="I140" s="68"/>
      <c r="J140" s="68"/>
      <c r="K140" s="68">
        <v>1</v>
      </c>
      <c r="L140" s="68">
        <f t="shared" si="12"/>
        <v>20</v>
      </c>
      <c r="M140" s="63"/>
    </row>
    <row r="141" spans="2:13" s="3" customFormat="1" ht="13.5" thickBot="1" x14ac:dyDescent="0.25">
      <c r="B141" s="93"/>
      <c r="C141" s="91"/>
      <c r="D141" s="55" t="s">
        <v>0</v>
      </c>
      <c r="E141" s="69">
        <f>SUM(E139:E140)</f>
        <v>2</v>
      </c>
      <c r="F141" s="69">
        <f t="shared" ref="F141:L141" si="13">SUM(F139:F140)</f>
        <v>40</v>
      </c>
      <c r="G141" s="69">
        <f t="shared" si="13"/>
        <v>0</v>
      </c>
      <c r="H141" s="69">
        <f t="shared" si="13"/>
        <v>0</v>
      </c>
      <c r="I141" s="69">
        <f t="shared" si="13"/>
        <v>0</v>
      </c>
      <c r="J141" s="69">
        <f t="shared" si="13"/>
        <v>0</v>
      </c>
      <c r="K141" s="69">
        <f t="shared" si="13"/>
        <v>2</v>
      </c>
      <c r="L141" s="69">
        <f t="shared" si="12"/>
        <v>40</v>
      </c>
      <c r="M141" s="64">
        <v>195163446</v>
      </c>
    </row>
    <row r="142" spans="2:13" s="3" customFormat="1" x14ac:dyDescent="0.2">
      <c r="B142" s="56"/>
      <c r="C142" s="57"/>
      <c r="D142" s="53" t="s">
        <v>182</v>
      </c>
      <c r="E142" s="68"/>
      <c r="F142" s="68"/>
      <c r="G142" s="68">
        <v>1</v>
      </c>
      <c r="H142" s="68">
        <v>15</v>
      </c>
      <c r="I142" s="68"/>
      <c r="J142" s="68"/>
      <c r="K142" s="68">
        <v>1</v>
      </c>
      <c r="L142" s="68">
        <f t="shared" si="12"/>
        <v>15</v>
      </c>
      <c r="M142" s="63"/>
    </row>
    <row r="143" spans="2:13" s="3" customFormat="1" x14ac:dyDescent="0.2">
      <c r="B143" s="92" t="s">
        <v>8</v>
      </c>
      <c r="C143" s="90" t="s">
        <v>7</v>
      </c>
      <c r="D143" s="53" t="s">
        <v>183</v>
      </c>
      <c r="E143" s="68">
        <v>2</v>
      </c>
      <c r="F143" s="68">
        <v>46</v>
      </c>
      <c r="G143" s="68"/>
      <c r="H143" s="68"/>
      <c r="I143" s="68"/>
      <c r="J143" s="68"/>
      <c r="K143" s="68">
        <v>2</v>
      </c>
      <c r="L143" s="68">
        <f t="shared" si="12"/>
        <v>46</v>
      </c>
      <c r="M143" s="63"/>
    </row>
    <row r="144" spans="2:13" s="3" customFormat="1" ht="13.5" thickBot="1" x14ac:dyDescent="0.25">
      <c r="B144" s="93"/>
      <c r="C144" s="91"/>
      <c r="D144" s="55" t="s">
        <v>0</v>
      </c>
      <c r="E144" s="69">
        <f>SUM(E142:E143)</f>
        <v>2</v>
      </c>
      <c r="F144" s="69">
        <f t="shared" ref="F144:L144" si="14">SUM(F142:F143)</f>
        <v>46</v>
      </c>
      <c r="G144" s="69">
        <f t="shared" si="14"/>
        <v>1</v>
      </c>
      <c r="H144" s="69">
        <f t="shared" si="14"/>
        <v>15</v>
      </c>
      <c r="I144" s="69">
        <f t="shared" si="14"/>
        <v>0</v>
      </c>
      <c r="J144" s="69">
        <f t="shared" si="14"/>
        <v>0</v>
      </c>
      <c r="K144" s="69">
        <f t="shared" si="14"/>
        <v>3</v>
      </c>
      <c r="L144" s="69">
        <f t="shared" si="12"/>
        <v>61</v>
      </c>
      <c r="M144" s="64">
        <v>144313709</v>
      </c>
    </row>
    <row r="145" spans="2:13" s="3" customFormat="1" ht="15" customHeight="1" x14ac:dyDescent="0.2">
      <c r="B145" s="94" t="s">
        <v>6</v>
      </c>
      <c r="C145" s="95" t="s">
        <v>5</v>
      </c>
      <c r="D145" s="53" t="s">
        <v>184</v>
      </c>
      <c r="E145" s="68">
        <v>2</v>
      </c>
      <c r="F145" s="68">
        <v>50</v>
      </c>
      <c r="G145" s="68"/>
      <c r="H145" s="68"/>
      <c r="I145" s="68"/>
      <c r="J145" s="68"/>
      <c r="K145" s="68">
        <v>2</v>
      </c>
      <c r="L145" s="68">
        <f t="shared" si="12"/>
        <v>50</v>
      </c>
      <c r="M145" s="63"/>
    </row>
    <row r="146" spans="2:13" s="3" customFormat="1" x14ac:dyDescent="0.2">
      <c r="B146" s="92"/>
      <c r="C146" s="90"/>
      <c r="D146" s="53" t="s">
        <v>185</v>
      </c>
      <c r="E146" s="68">
        <v>1</v>
      </c>
      <c r="F146" s="68">
        <v>25</v>
      </c>
      <c r="G146" s="68"/>
      <c r="H146" s="68"/>
      <c r="I146" s="68"/>
      <c r="J146" s="68"/>
      <c r="K146" s="68">
        <v>1</v>
      </c>
      <c r="L146" s="68">
        <f t="shared" si="12"/>
        <v>25</v>
      </c>
      <c r="M146" s="63"/>
    </row>
    <row r="147" spans="2:13" s="3" customFormat="1" x14ac:dyDescent="0.2">
      <c r="B147" s="92"/>
      <c r="C147" s="90"/>
      <c r="D147" s="53" t="s">
        <v>186</v>
      </c>
      <c r="E147" s="68">
        <v>1</v>
      </c>
      <c r="F147" s="68">
        <v>29</v>
      </c>
      <c r="G147" s="68">
        <v>1</v>
      </c>
      <c r="H147" s="68">
        <v>11</v>
      </c>
      <c r="I147" s="68"/>
      <c r="J147" s="68"/>
      <c r="K147" s="68">
        <v>2</v>
      </c>
      <c r="L147" s="68">
        <f t="shared" si="12"/>
        <v>40</v>
      </c>
      <c r="M147" s="63"/>
    </row>
    <row r="148" spans="2:13" s="3" customFormat="1" x14ac:dyDescent="0.2">
      <c r="B148" s="92"/>
      <c r="C148" s="90"/>
      <c r="D148" s="53" t="s">
        <v>187</v>
      </c>
      <c r="E148" s="68">
        <v>1</v>
      </c>
      <c r="F148" s="68">
        <v>25</v>
      </c>
      <c r="G148" s="68"/>
      <c r="H148" s="68"/>
      <c r="I148" s="68"/>
      <c r="J148" s="68"/>
      <c r="K148" s="68">
        <v>1</v>
      </c>
      <c r="L148" s="68">
        <f t="shared" si="12"/>
        <v>25</v>
      </c>
      <c r="M148" s="63"/>
    </row>
    <row r="149" spans="2:13" s="3" customFormat="1" x14ac:dyDescent="0.2">
      <c r="B149" s="92"/>
      <c r="C149" s="90"/>
      <c r="D149" s="53" t="s">
        <v>188</v>
      </c>
      <c r="E149" s="68">
        <v>1</v>
      </c>
      <c r="F149" s="68">
        <v>25</v>
      </c>
      <c r="G149" s="68"/>
      <c r="H149" s="68"/>
      <c r="I149" s="68"/>
      <c r="J149" s="68"/>
      <c r="K149" s="68">
        <v>1</v>
      </c>
      <c r="L149" s="68">
        <f t="shared" si="12"/>
        <v>25</v>
      </c>
      <c r="M149" s="63"/>
    </row>
    <row r="150" spans="2:13" s="3" customFormat="1" x14ac:dyDescent="0.2">
      <c r="B150" s="92"/>
      <c r="C150" s="90"/>
      <c r="D150" s="53" t="s">
        <v>189</v>
      </c>
      <c r="E150" s="68">
        <v>2</v>
      </c>
      <c r="F150" s="68">
        <v>50</v>
      </c>
      <c r="G150" s="68"/>
      <c r="H150" s="68"/>
      <c r="I150" s="68"/>
      <c r="J150" s="68"/>
      <c r="K150" s="68">
        <v>2</v>
      </c>
      <c r="L150" s="68">
        <f t="shared" si="12"/>
        <v>50</v>
      </c>
      <c r="M150" s="63"/>
    </row>
    <row r="151" spans="2:13" s="3" customFormat="1" x14ac:dyDescent="0.2">
      <c r="B151" s="92"/>
      <c r="C151" s="90"/>
      <c r="D151" s="53" t="s">
        <v>190</v>
      </c>
      <c r="E151" s="68">
        <v>1</v>
      </c>
      <c r="F151" s="68">
        <v>25</v>
      </c>
      <c r="G151" s="68"/>
      <c r="H151" s="68"/>
      <c r="I151" s="68"/>
      <c r="J151" s="68"/>
      <c r="K151" s="68">
        <v>1</v>
      </c>
      <c r="L151" s="68">
        <f t="shared" si="12"/>
        <v>25</v>
      </c>
      <c r="M151" s="63"/>
    </row>
    <row r="152" spans="2:13" s="3" customFormat="1" x14ac:dyDescent="0.2">
      <c r="B152" s="92"/>
      <c r="C152" s="90"/>
      <c r="D152" s="53" t="s">
        <v>191</v>
      </c>
      <c r="E152" s="68">
        <v>3</v>
      </c>
      <c r="F152" s="68">
        <v>75</v>
      </c>
      <c r="G152" s="68"/>
      <c r="H152" s="68"/>
      <c r="I152" s="68"/>
      <c r="J152" s="68"/>
      <c r="K152" s="68">
        <v>3</v>
      </c>
      <c r="L152" s="68">
        <f t="shared" si="12"/>
        <v>75</v>
      </c>
      <c r="M152" s="63"/>
    </row>
    <row r="153" spans="2:13" s="3" customFormat="1" x14ac:dyDescent="0.2">
      <c r="B153" s="92"/>
      <c r="C153" s="90"/>
      <c r="D153" s="53" t="s">
        <v>192</v>
      </c>
      <c r="E153" s="68">
        <v>4</v>
      </c>
      <c r="F153" s="68">
        <v>100</v>
      </c>
      <c r="G153" s="68"/>
      <c r="H153" s="68"/>
      <c r="I153" s="68"/>
      <c r="J153" s="68"/>
      <c r="K153" s="68">
        <v>4</v>
      </c>
      <c r="L153" s="68">
        <f t="shared" si="12"/>
        <v>100</v>
      </c>
      <c r="M153" s="63"/>
    </row>
    <row r="154" spans="2:13" s="3" customFormat="1" x14ac:dyDescent="0.2">
      <c r="B154" s="92"/>
      <c r="C154" s="90"/>
      <c r="D154" s="53" t="s">
        <v>193</v>
      </c>
      <c r="E154" s="68">
        <v>2</v>
      </c>
      <c r="F154" s="68">
        <v>28</v>
      </c>
      <c r="G154" s="68"/>
      <c r="H154" s="68">
        <v>12</v>
      </c>
      <c r="I154" s="68"/>
      <c r="J154" s="68"/>
      <c r="K154" s="68">
        <v>2</v>
      </c>
      <c r="L154" s="68">
        <f t="shared" si="12"/>
        <v>40</v>
      </c>
      <c r="M154" s="63"/>
    </row>
    <row r="155" spans="2:13" s="3" customFormat="1" x14ac:dyDescent="0.2">
      <c r="B155" s="92"/>
      <c r="C155" s="90"/>
      <c r="D155" s="53" t="s">
        <v>194</v>
      </c>
      <c r="E155" s="68">
        <v>1</v>
      </c>
      <c r="F155" s="68">
        <v>21</v>
      </c>
      <c r="G155" s="68"/>
      <c r="H155" s="68"/>
      <c r="I155" s="68"/>
      <c r="J155" s="68"/>
      <c r="K155" s="68">
        <v>1</v>
      </c>
      <c r="L155" s="68">
        <f t="shared" si="12"/>
        <v>21</v>
      </c>
      <c r="M155" s="63"/>
    </row>
    <row r="156" spans="2:13" s="3" customFormat="1" x14ac:dyDescent="0.2">
      <c r="B156" s="92"/>
      <c r="C156" s="90"/>
      <c r="D156" s="53" t="s">
        <v>195</v>
      </c>
      <c r="E156" s="68">
        <v>2</v>
      </c>
      <c r="F156" s="68">
        <v>50</v>
      </c>
      <c r="G156" s="68"/>
      <c r="H156" s="68"/>
      <c r="I156" s="68"/>
      <c r="J156" s="68"/>
      <c r="K156" s="68">
        <v>2</v>
      </c>
      <c r="L156" s="68">
        <f t="shared" si="12"/>
        <v>50</v>
      </c>
      <c r="M156" s="63"/>
    </row>
    <row r="157" spans="2:13" s="3" customFormat="1" x14ac:dyDescent="0.2">
      <c r="B157" s="92"/>
      <c r="C157" s="90"/>
      <c r="D157" s="53" t="s">
        <v>196</v>
      </c>
      <c r="E157" s="68">
        <v>6</v>
      </c>
      <c r="F157" s="68">
        <v>147</v>
      </c>
      <c r="G157" s="68"/>
      <c r="H157" s="68"/>
      <c r="I157" s="68"/>
      <c r="J157" s="68"/>
      <c r="K157" s="68">
        <v>6</v>
      </c>
      <c r="L157" s="68">
        <f t="shared" si="12"/>
        <v>147</v>
      </c>
      <c r="M157" s="63"/>
    </row>
    <row r="158" spans="2:13" s="3" customFormat="1" x14ac:dyDescent="0.2">
      <c r="B158" s="92"/>
      <c r="C158" s="90"/>
      <c r="D158" s="53" t="s">
        <v>197</v>
      </c>
      <c r="E158" s="68">
        <v>2</v>
      </c>
      <c r="F158" s="68">
        <v>50</v>
      </c>
      <c r="G158" s="68"/>
      <c r="H158" s="68"/>
      <c r="I158" s="68"/>
      <c r="J158" s="68"/>
      <c r="K158" s="68">
        <v>2</v>
      </c>
      <c r="L158" s="68">
        <f t="shared" si="12"/>
        <v>50</v>
      </c>
      <c r="M158" s="63"/>
    </row>
    <row r="159" spans="2:13" s="3" customFormat="1" x14ac:dyDescent="0.2">
      <c r="B159" s="92"/>
      <c r="C159" s="90"/>
      <c r="D159" s="53" t="s">
        <v>198</v>
      </c>
      <c r="E159" s="68">
        <v>1</v>
      </c>
      <c r="F159" s="68">
        <v>25</v>
      </c>
      <c r="G159" s="68"/>
      <c r="H159" s="68"/>
      <c r="I159" s="68"/>
      <c r="J159" s="68"/>
      <c r="K159" s="68">
        <v>1</v>
      </c>
      <c r="L159" s="68">
        <f t="shared" si="12"/>
        <v>25</v>
      </c>
      <c r="M159" s="63"/>
    </row>
    <row r="160" spans="2:13" s="3" customFormat="1" x14ac:dyDescent="0.2">
      <c r="B160" s="92"/>
      <c r="C160" s="90"/>
      <c r="D160" s="53" t="s">
        <v>199</v>
      </c>
      <c r="E160" s="68">
        <v>1</v>
      </c>
      <c r="F160" s="68">
        <v>25</v>
      </c>
      <c r="G160" s="68"/>
      <c r="H160" s="68"/>
      <c r="I160" s="68"/>
      <c r="J160" s="68"/>
      <c r="K160" s="68">
        <v>1</v>
      </c>
      <c r="L160" s="68">
        <f t="shared" si="12"/>
        <v>25</v>
      </c>
      <c r="M160" s="63"/>
    </row>
    <row r="161" spans="2:13" s="3" customFormat="1" x14ac:dyDescent="0.2">
      <c r="B161" s="92"/>
      <c r="C161" s="90"/>
      <c r="D161" s="53" t="s">
        <v>200</v>
      </c>
      <c r="E161" s="68">
        <v>2</v>
      </c>
      <c r="F161" s="68">
        <v>46</v>
      </c>
      <c r="G161" s="68"/>
      <c r="H161" s="68"/>
      <c r="I161" s="68"/>
      <c r="J161" s="68"/>
      <c r="K161" s="68">
        <v>2</v>
      </c>
      <c r="L161" s="68">
        <f t="shared" si="12"/>
        <v>46</v>
      </c>
      <c r="M161" s="63"/>
    </row>
    <row r="162" spans="2:13" s="3" customFormat="1" x14ac:dyDescent="0.2">
      <c r="B162" s="92"/>
      <c r="C162" s="90"/>
      <c r="D162" s="53" t="s">
        <v>201</v>
      </c>
      <c r="E162" s="68">
        <v>1</v>
      </c>
      <c r="F162" s="68">
        <v>25</v>
      </c>
      <c r="G162" s="68"/>
      <c r="H162" s="68"/>
      <c r="I162" s="68"/>
      <c r="J162" s="68"/>
      <c r="K162" s="68">
        <v>1</v>
      </c>
      <c r="L162" s="68">
        <f t="shared" si="12"/>
        <v>25</v>
      </c>
      <c r="M162" s="63"/>
    </row>
    <row r="163" spans="2:13" s="3" customFormat="1" x14ac:dyDescent="0.2">
      <c r="B163" s="92"/>
      <c r="C163" s="90"/>
      <c r="D163" s="53" t="s">
        <v>202</v>
      </c>
      <c r="E163" s="68">
        <v>2</v>
      </c>
      <c r="F163" s="68">
        <v>50</v>
      </c>
      <c r="G163" s="68"/>
      <c r="H163" s="68"/>
      <c r="I163" s="68"/>
      <c r="J163" s="68"/>
      <c r="K163" s="68">
        <v>2</v>
      </c>
      <c r="L163" s="68">
        <f t="shared" si="12"/>
        <v>50</v>
      </c>
      <c r="M163" s="63"/>
    </row>
    <row r="164" spans="2:13" s="3" customFormat="1" x14ac:dyDescent="0.2">
      <c r="B164" s="92"/>
      <c r="C164" s="90"/>
      <c r="D164" s="53" t="s">
        <v>203</v>
      </c>
      <c r="E164" s="68">
        <v>2</v>
      </c>
      <c r="F164" s="68">
        <v>50</v>
      </c>
      <c r="G164" s="68">
        <v>1</v>
      </c>
      <c r="H164" s="68">
        <v>14</v>
      </c>
      <c r="I164" s="68">
        <v>1</v>
      </c>
      <c r="J164" s="68">
        <v>15</v>
      </c>
      <c r="K164" s="68">
        <v>4</v>
      </c>
      <c r="L164" s="68">
        <f t="shared" si="12"/>
        <v>79</v>
      </c>
      <c r="M164" s="63"/>
    </row>
    <row r="165" spans="2:13" s="3" customFormat="1" x14ac:dyDescent="0.2">
      <c r="B165" s="92"/>
      <c r="C165" s="90"/>
      <c r="D165" s="53" t="s">
        <v>204</v>
      </c>
      <c r="E165" s="68">
        <v>1</v>
      </c>
      <c r="F165" s="68">
        <v>24</v>
      </c>
      <c r="G165" s="68"/>
      <c r="H165" s="68"/>
      <c r="I165" s="68"/>
      <c r="J165" s="68"/>
      <c r="K165" s="68">
        <v>1</v>
      </c>
      <c r="L165" s="68">
        <f t="shared" si="12"/>
        <v>24</v>
      </c>
      <c r="M165" s="63"/>
    </row>
    <row r="166" spans="2:13" s="3" customFormat="1" x14ac:dyDescent="0.2">
      <c r="B166" s="92"/>
      <c r="C166" s="90"/>
      <c r="D166" s="53" t="s">
        <v>205</v>
      </c>
      <c r="E166" s="68">
        <v>2</v>
      </c>
      <c r="F166" s="68">
        <v>50</v>
      </c>
      <c r="G166" s="68"/>
      <c r="H166" s="68"/>
      <c r="I166" s="68"/>
      <c r="J166" s="68"/>
      <c r="K166" s="68">
        <v>2</v>
      </c>
      <c r="L166" s="68">
        <f t="shared" si="12"/>
        <v>50</v>
      </c>
      <c r="M166" s="63"/>
    </row>
    <row r="167" spans="2:13" s="3" customFormat="1" x14ac:dyDescent="0.2">
      <c r="B167" s="92"/>
      <c r="C167" s="90"/>
      <c r="D167" s="53" t="s">
        <v>206</v>
      </c>
      <c r="E167" s="68">
        <v>2</v>
      </c>
      <c r="F167" s="68">
        <v>50</v>
      </c>
      <c r="G167" s="68"/>
      <c r="H167" s="68"/>
      <c r="I167" s="68"/>
      <c r="J167" s="68"/>
      <c r="K167" s="68">
        <v>2</v>
      </c>
      <c r="L167" s="68">
        <f t="shared" si="12"/>
        <v>50</v>
      </c>
      <c r="M167" s="63"/>
    </row>
    <row r="168" spans="2:13" s="3" customFormat="1" x14ac:dyDescent="0.2">
      <c r="B168" s="92"/>
      <c r="C168" s="90"/>
      <c r="D168" s="53" t="s">
        <v>207</v>
      </c>
      <c r="E168" s="68">
        <v>5</v>
      </c>
      <c r="F168" s="68">
        <v>125</v>
      </c>
      <c r="G168" s="68"/>
      <c r="H168" s="68"/>
      <c r="I168" s="68"/>
      <c r="J168" s="68"/>
      <c r="K168" s="68">
        <v>5</v>
      </c>
      <c r="L168" s="68">
        <f t="shared" si="12"/>
        <v>125</v>
      </c>
      <c r="M168" s="63"/>
    </row>
    <row r="169" spans="2:13" s="3" customFormat="1" x14ac:dyDescent="0.2">
      <c r="B169" s="92"/>
      <c r="C169" s="90"/>
      <c r="D169" s="53" t="s">
        <v>208</v>
      </c>
      <c r="E169" s="68">
        <v>2</v>
      </c>
      <c r="F169" s="68">
        <v>49</v>
      </c>
      <c r="G169" s="68"/>
      <c r="H169" s="68"/>
      <c r="I169" s="68"/>
      <c r="J169" s="68"/>
      <c r="K169" s="68">
        <v>2</v>
      </c>
      <c r="L169" s="68">
        <f t="shared" si="12"/>
        <v>49</v>
      </c>
      <c r="M169" s="63"/>
    </row>
    <row r="170" spans="2:13" s="3" customFormat="1" x14ac:dyDescent="0.2">
      <c r="B170" s="92"/>
      <c r="C170" s="90"/>
      <c r="D170" s="53" t="s">
        <v>209</v>
      </c>
      <c r="E170" s="68">
        <v>1</v>
      </c>
      <c r="F170" s="68">
        <v>25</v>
      </c>
      <c r="G170" s="68"/>
      <c r="H170" s="68"/>
      <c r="I170" s="68"/>
      <c r="J170" s="68"/>
      <c r="K170" s="68">
        <v>1</v>
      </c>
      <c r="L170" s="68">
        <f t="shared" si="12"/>
        <v>25</v>
      </c>
      <c r="M170" s="63"/>
    </row>
    <row r="171" spans="2:13" s="3" customFormat="1" x14ac:dyDescent="0.2">
      <c r="B171" s="92"/>
      <c r="C171" s="90"/>
      <c r="D171" s="53" t="s">
        <v>210</v>
      </c>
      <c r="E171" s="68">
        <v>6</v>
      </c>
      <c r="F171" s="68">
        <v>149</v>
      </c>
      <c r="G171" s="68"/>
      <c r="H171" s="68"/>
      <c r="I171" s="68"/>
      <c r="J171" s="68"/>
      <c r="K171" s="68">
        <v>6</v>
      </c>
      <c r="L171" s="68">
        <f t="shared" si="12"/>
        <v>149</v>
      </c>
      <c r="M171" s="63"/>
    </row>
    <row r="172" spans="2:13" s="3" customFormat="1" x14ac:dyDescent="0.2">
      <c r="B172" s="92"/>
      <c r="C172" s="90"/>
      <c r="D172" s="53" t="s">
        <v>211</v>
      </c>
      <c r="E172" s="68">
        <v>1</v>
      </c>
      <c r="F172" s="68">
        <v>25</v>
      </c>
      <c r="G172" s="68"/>
      <c r="H172" s="68"/>
      <c r="I172" s="68"/>
      <c r="J172" s="68"/>
      <c r="K172" s="68">
        <v>1</v>
      </c>
      <c r="L172" s="68">
        <f t="shared" si="12"/>
        <v>25</v>
      </c>
      <c r="M172" s="63"/>
    </row>
    <row r="173" spans="2:13" s="3" customFormat="1" ht="13.5" thickBot="1" x14ac:dyDescent="0.25">
      <c r="B173" s="93"/>
      <c r="C173" s="91"/>
      <c r="D173" s="55" t="s">
        <v>0</v>
      </c>
      <c r="E173" s="69">
        <f>SUM(E145:E172)</f>
        <v>58</v>
      </c>
      <c r="F173" s="69">
        <f t="shared" ref="F173:L173" si="15">SUM(F145:F172)</f>
        <v>1418</v>
      </c>
      <c r="G173" s="69">
        <f t="shared" si="15"/>
        <v>2</v>
      </c>
      <c r="H173" s="69">
        <f t="shared" si="15"/>
        <v>37</v>
      </c>
      <c r="I173" s="69">
        <f t="shared" si="15"/>
        <v>1</v>
      </c>
      <c r="J173" s="69">
        <f t="shared" si="15"/>
        <v>15</v>
      </c>
      <c r="K173" s="69">
        <f t="shared" si="15"/>
        <v>61</v>
      </c>
      <c r="L173" s="69">
        <f t="shared" si="12"/>
        <v>1470</v>
      </c>
      <c r="M173" s="64">
        <v>4719162985</v>
      </c>
    </row>
    <row r="174" spans="2:13" s="3" customFormat="1" x14ac:dyDescent="0.2">
      <c r="B174" s="92" t="s">
        <v>4</v>
      </c>
      <c r="C174" s="90" t="s">
        <v>3</v>
      </c>
      <c r="D174" s="53" t="s">
        <v>212</v>
      </c>
      <c r="E174" s="68">
        <v>1</v>
      </c>
      <c r="F174" s="68">
        <v>30</v>
      </c>
      <c r="G174" s="68">
        <v>1</v>
      </c>
      <c r="H174" s="68">
        <v>10</v>
      </c>
      <c r="I174" s="68"/>
      <c r="J174" s="68"/>
      <c r="K174" s="68">
        <v>2</v>
      </c>
      <c r="L174" s="68">
        <f t="shared" si="12"/>
        <v>40</v>
      </c>
      <c r="M174" s="63"/>
    </row>
    <row r="175" spans="2:13" s="3" customFormat="1" x14ac:dyDescent="0.2">
      <c r="B175" s="92"/>
      <c r="C175" s="90"/>
      <c r="D175" s="53" t="s">
        <v>172</v>
      </c>
      <c r="E175" s="68">
        <v>1</v>
      </c>
      <c r="F175" s="68">
        <v>25</v>
      </c>
      <c r="G175" s="68"/>
      <c r="H175" s="68"/>
      <c r="I175" s="68"/>
      <c r="J175" s="68"/>
      <c r="K175" s="68">
        <v>1</v>
      </c>
      <c r="L175" s="68">
        <f t="shared" si="12"/>
        <v>25</v>
      </c>
      <c r="M175" s="63"/>
    </row>
    <row r="176" spans="2:13" s="3" customFormat="1" x14ac:dyDescent="0.2">
      <c r="B176" s="92"/>
      <c r="C176" s="90"/>
      <c r="D176" s="53" t="s">
        <v>213</v>
      </c>
      <c r="E176" s="68">
        <v>1</v>
      </c>
      <c r="F176" s="68">
        <v>25</v>
      </c>
      <c r="G176" s="68"/>
      <c r="H176" s="68"/>
      <c r="I176" s="68"/>
      <c r="J176" s="68"/>
      <c r="K176" s="68">
        <v>1</v>
      </c>
      <c r="L176" s="68">
        <f t="shared" si="12"/>
        <v>25</v>
      </c>
      <c r="M176" s="63"/>
    </row>
    <row r="177" spans="2:13" s="3" customFormat="1" x14ac:dyDescent="0.2">
      <c r="B177" s="92"/>
      <c r="C177" s="90"/>
      <c r="D177" s="53" t="s">
        <v>214</v>
      </c>
      <c r="E177" s="68">
        <v>2</v>
      </c>
      <c r="F177" s="68">
        <v>29</v>
      </c>
      <c r="G177" s="68"/>
      <c r="H177" s="68">
        <v>10</v>
      </c>
      <c r="I177" s="68"/>
      <c r="J177" s="68"/>
      <c r="K177" s="68">
        <v>2</v>
      </c>
      <c r="L177" s="68">
        <f t="shared" si="12"/>
        <v>39</v>
      </c>
      <c r="M177" s="63"/>
    </row>
    <row r="178" spans="2:13" s="3" customFormat="1" x14ac:dyDescent="0.2">
      <c r="B178" s="92"/>
      <c r="C178" s="90"/>
      <c r="D178" s="53" t="s">
        <v>215</v>
      </c>
      <c r="E178" s="68">
        <v>1</v>
      </c>
      <c r="F178" s="68">
        <v>25</v>
      </c>
      <c r="G178" s="68"/>
      <c r="H178" s="68"/>
      <c r="I178" s="68"/>
      <c r="J178" s="68"/>
      <c r="K178" s="68">
        <v>1</v>
      </c>
      <c r="L178" s="68">
        <f t="shared" si="12"/>
        <v>25</v>
      </c>
      <c r="M178" s="63"/>
    </row>
    <row r="179" spans="2:13" s="3" customFormat="1" x14ac:dyDescent="0.2">
      <c r="B179" s="92"/>
      <c r="C179" s="90"/>
      <c r="D179" s="53" t="s">
        <v>216</v>
      </c>
      <c r="E179" s="68">
        <v>1</v>
      </c>
      <c r="F179" s="68">
        <v>25</v>
      </c>
      <c r="G179" s="68"/>
      <c r="H179" s="68"/>
      <c r="I179" s="68"/>
      <c r="J179" s="68"/>
      <c r="K179" s="68">
        <v>1</v>
      </c>
      <c r="L179" s="68">
        <f t="shared" si="12"/>
        <v>25</v>
      </c>
      <c r="M179" s="63"/>
    </row>
    <row r="180" spans="2:13" s="3" customFormat="1" ht="13.5" thickBot="1" x14ac:dyDescent="0.25">
      <c r="B180" s="93"/>
      <c r="C180" s="91"/>
      <c r="D180" s="55" t="s">
        <v>0</v>
      </c>
      <c r="E180" s="69">
        <f>SUM(E174:E179)</f>
        <v>7</v>
      </c>
      <c r="F180" s="69">
        <f t="shared" ref="F180:L180" si="16">SUM(F174:F179)</f>
        <v>159</v>
      </c>
      <c r="G180" s="69">
        <f t="shared" si="16"/>
        <v>1</v>
      </c>
      <c r="H180" s="69">
        <f t="shared" si="16"/>
        <v>20</v>
      </c>
      <c r="I180" s="69">
        <f t="shared" si="16"/>
        <v>0</v>
      </c>
      <c r="J180" s="69">
        <f t="shared" si="16"/>
        <v>0</v>
      </c>
      <c r="K180" s="69">
        <f t="shared" si="16"/>
        <v>8</v>
      </c>
      <c r="L180" s="69">
        <f t="shared" si="12"/>
        <v>179</v>
      </c>
      <c r="M180" s="64">
        <v>1220208957</v>
      </c>
    </row>
    <row r="181" spans="2:13" s="3" customFormat="1" x14ac:dyDescent="0.2">
      <c r="B181" s="89" t="s">
        <v>2</v>
      </c>
      <c r="C181" s="90" t="s">
        <v>1</v>
      </c>
      <c r="D181" s="53" t="s">
        <v>217</v>
      </c>
      <c r="E181" s="68">
        <v>5</v>
      </c>
      <c r="F181" s="68">
        <v>103</v>
      </c>
      <c r="G181" s="68"/>
      <c r="H181" s="68"/>
      <c r="I181" s="68"/>
      <c r="J181" s="68"/>
      <c r="K181" s="68">
        <v>5</v>
      </c>
      <c r="L181" s="68">
        <f t="shared" si="12"/>
        <v>103</v>
      </c>
      <c r="M181" s="63"/>
    </row>
    <row r="182" spans="2:13" s="3" customFormat="1" ht="13.5" thickBot="1" x14ac:dyDescent="0.25">
      <c r="B182" s="82"/>
      <c r="C182" s="91"/>
      <c r="D182" s="55" t="s">
        <v>0</v>
      </c>
      <c r="E182" s="69">
        <f>E181</f>
        <v>5</v>
      </c>
      <c r="F182" s="69">
        <f t="shared" ref="F182:L182" si="17">F181</f>
        <v>103</v>
      </c>
      <c r="G182" s="69">
        <f t="shared" si="17"/>
        <v>0</v>
      </c>
      <c r="H182" s="69">
        <f t="shared" si="17"/>
        <v>0</v>
      </c>
      <c r="I182" s="69">
        <f t="shared" si="17"/>
        <v>0</v>
      </c>
      <c r="J182" s="69">
        <f t="shared" si="17"/>
        <v>0</v>
      </c>
      <c r="K182" s="69">
        <f t="shared" si="17"/>
        <v>5</v>
      </c>
      <c r="L182" s="69">
        <f t="shared" si="12"/>
        <v>103</v>
      </c>
      <c r="M182" s="64">
        <v>558128900</v>
      </c>
    </row>
    <row r="183" spans="2:13" s="3" customFormat="1" x14ac:dyDescent="0.2">
      <c r="B183" s="92" t="s">
        <v>229</v>
      </c>
      <c r="C183" s="90" t="s">
        <v>230</v>
      </c>
      <c r="D183" s="53" t="s">
        <v>120</v>
      </c>
      <c r="E183" s="68">
        <v>1</v>
      </c>
      <c r="F183" s="68">
        <v>25</v>
      </c>
      <c r="G183" s="68"/>
      <c r="H183" s="68"/>
      <c r="I183" s="68"/>
      <c r="J183" s="68"/>
      <c r="K183" s="68">
        <v>1</v>
      </c>
      <c r="L183" s="68">
        <f t="shared" si="12"/>
        <v>25</v>
      </c>
      <c r="M183" s="63"/>
    </row>
    <row r="184" spans="2:13" s="3" customFormat="1" x14ac:dyDescent="0.2">
      <c r="B184" s="92"/>
      <c r="C184" s="90"/>
      <c r="D184" s="53" t="s">
        <v>122</v>
      </c>
      <c r="E184" s="68">
        <v>1</v>
      </c>
      <c r="F184" s="68">
        <v>25</v>
      </c>
      <c r="G184" s="68"/>
      <c r="H184" s="68"/>
      <c r="I184" s="68"/>
      <c r="J184" s="68"/>
      <c r="K184" s="68">
        <v>1</v>
      </c>
      <c r="L184" s="68">
        <f t="shared" si="12"/>
        <v>25</v>
      </c>
      <c r="M184" s="63"/>
    </row>
    <row r="185" spans="2:13" s="3" customFormat="1" x14ac:dyDescent="0.2">
      <c r="B185" s="92"/>
      <c r="C185" s="90"/>
      <c r="D185" s="53" t="s">
        <v>123</v>
      </c>
      <c r="E185" s="68">
        <v>1</v>
      </c>
      <c r="F185" s="68">
        <v>25</v>
      </c>
      <c r="G185" s="68"/>
      <c r="H185" s="68"/>
      <c r="I185" s="68"/>
      <c r="J185" s="68"/>
      <c r="K185" s="68">
        <v>1</v>
      </c>
      <c r="L185" s="68">
        <f t="shared" si="12"/>
        <v>25</v>
      </c>
      <c r="M185" s="63"/>
    </row>
    <row r="186" spans="2:13" s="3" customFormat="1" x14ac:dyDescent="0.2">
      <c r="B186" s="92"/>
      <c r="C186" s="90"/>
      <c r="D186" s="53" t="s">
        <v>124</v>
      </c>
      <c r="E186" s="68">
        <v>1</v>
      </c>
      <c r="F186" s="68">
        <v>25</v>
      </c>
      <c r="G186" s="68"/>
      <c r="H186" s="68"/>
      <c r="I186" s="68"/>
      <c r="J186" s="68"/>
      <c r="K186" s="68">
        <v>1</v>
      </c>
      <c r="L186" s="68">
        <f t="shared" si="12"/>
        <v>25</v>
      </c>
      <c r="M186" s="63"/>
    </row>
    <row r="187" spans="2:13" s="3" customFormat="1" x14ac:dyDescent="0.2">
      <c r="B187" s="92"/>
      <c r="C187" s="90"/>
      <c r="D187" s="53" t="s">
        <v>137</v>
      </c>
      <c r="E187" s="68">
        <v>1</v>
      </c>
      <c r="F187" s="68">
        <v>24</v>
      </c>
      <c r="G187" s="68"/>
      <c r="H187" s="68"/>
      <c r="I187" s="68"/>
      <c r="J187" s="68"/>
      <c r="K187" s="68">
        <v>1</v>
      </c>
      <c r="L187" s="68">
        <f t="shared" si="12"/>
        <v>24</v>
      </c>
      <c r="M187" s="63"/>
    </row>
    <row r="188" spans="2:13" s="3" customFormat="1" x14ac:dyDescent="0.2">
      <c r="B188" s="92"/>
      <c r="C188" s="90"/>
      <c r="D188" s="53" t="s">
        <v>139</v>
      </c>
      <c r="E188" s="68">
        <v>1</v>
      </c>
      <c r="F188" s="68">
        <v>25</v>
      </c>
      <c r="G188" s="68"/>
      <c r="H188" s="68"/>
      <c r="I188" s="68"/>
      <c r="J188" s="68"/>
      <c r="K188" s="68">
        <v>1</v>
      </c>
      <c r="L188" s="68">
        <f t="shared" si="12"/>
        <v>25</v>
      </c>
      <c r="M188" s="63"/>
    </row>
    <row r="189" spans="2:13" s="3" customFormat="1" x14ac:dyDescent="0.2">
      <c r="B189" s="92"/>
      <c r="C189" s="90"/>
      <c r="D189" s="53" t="s">
        <v>141</v>
      </c>
      <c r="E189" s="68">
        <v>1</v>
      </c>
      <c r="F189" s="68">
        <v>25</v>
      </c>
      <c r="G189" s="68"/>
      <c r="H189" s="68"/>
      <c r="I189" s="68"/>
      <c r="J189" s="68"/>
      <c r="K189" s="68">
        <v>1</v>
      </c>
      <c r="L189" s="68">
        <f t="shared" si="12"/>
        <v>25</v>
      </c>
      <c r="M189" s="63"/>
    </row>
    <row r="190" spans="2:13" s="3" customFormat="1" x14ac:dyDescent="0.2">
      <c r="B190" s="92"/>
      <c r="C190" s="90"/>
      <c r="D190" s="53" t="s">
        <v>142</v>
      </c>
      <c r="E190" s="68">
        <v>1</v>
      </c>
      <c r="F190" s="68">
        <v>25</v>
      </c>
      <c r="G190" s="68"/>
      <c r="H190" s="68"/>
      <c r="I190" s="68"/>
      <c r="J190" s="68"/>
      <c r="K190" s="68">
        <v>1</v>
      </c>
      <c r="L190" s="68">
        <f t="shared" si="12"/>
        <v>25</v>
      </c>
      <c r="M190" s="63"/>
    </row>
    <row r="191" spans="2:13" s="3" customFormat="1" x14ac:dyDescent="0.2">
      <c r="B191" s="92"/>
      <c r="C191" s="90"/>
      <c r="D191" s="53" t="s">
        <v>143</v>
      </c>
      <c r="E191" s="68">
        <v>1</v>
      </c>
      <c r="F191" s="68">
        <v>25</v>
      </c>
      <c r="G191" s="68"/>
      <c r="H191" s="68"/>
      <c r="I191" s="68"/>
      <c r="J191" s="68"/>
      <c r="K191" s="68">
        <v>1</v>
      </c>
      <c r="L191" s="68">
        <f t="shared" si="12"/>
        <v>25</v>
      </c>
      <c r="M191" s="63"/>
    </row>
    <row r="192" spans="2:13" s="3" customFormat="1" ht="13.5" thickBot="1" x14ac:dyDescent="0.25">
      <c r="B192" s="93"/>
      <c r="C192" s="91"/>
      <c r="D192" s="55" t="s">
        <v>0</v>
      </c>
      <c r="E192" s="69">
        <f>SUM(E183:E191)</f>
        <v>9</v>
      </c>
      <c r="F192" s="69">
        <f t="shared" ref="F192:L192" si="18">SUM(F183:F191)</f>
        <v>224</v>
      </c>
      <c r="G192" s="69">
        <f t="shared" si="18"/>
        <v>0</v>
      </c>
      <c r="H192" s="69">
        <f t="shared" si="18"/>
        <v>0</v>
      </c>
      <c r="I192" s="69">
        <f t="shared" si="18"/>
        <v>0</v>
      </c>
      <c r="J192" s="69">
        <f t="shared" si="18"/>
        <v>0</v>
      </c>
      <c r="K192" s="69">
        <f t="shared" si="18"/>
        <v>9</v>
      </c>
      <c r="L192" s="69">
        <f t="shared" si="12"/>
        <v>224</v>
      </c>
      <c r="M192" s="64">
        <v>1220208957</v>
      </c>
    </row>
    <row r="193" spans="2:13" s="3" customFormat="1" x14ac:dyDescent="0.2">
      <c r="B193" s="4"/>
      <c r="C193" s="58"/>
      <c r="D193" s="4"/>
      <c r="E193" s="65"/>
      <c r="F193" s="65"/>
      <c r="G193" s="65"/>
      <c r="H193" s="65"/>
      <c r="I193" s="65"/>
      <c r="J193" s="65"/>
      <c r="K193" s="66"/>
      <c r="L193" s="66"/>
      <c r="M193" s="67"/>
    </row>
    <row r="194" spans="2:13" s="3" customFormat="1" ht="13.5" thickBot="1" x14ac:dyDescent="0.25">
      <c r="B194" s="54">
        <f>SUM(B180,B182,B173,B144,B141,B138,B129,B108,B83,B67,B52,B32,B23,B19,B14)</f>
        <v>0</v>
      </c>
      <c r="C194" s="54">
        <f>SUM(C180,C182,C173,C144,C141,C138,C129,C108,C83,C67,C52,C32,C23,C19,C14)</f>
        <v>0</v>
      </c>
      <c r="D194" s="54">
        <f>SUM(D180,D182,D173,D144,D141,D138,D129,D108,D83,D67,D52,D32,D23,D19,D14)</f>
        <v>0</v>
      </c>
      <c r="E194" s="64">
        <f t="shared" ref="E194:K194" si="19">SUM(E182,E180,E173,E144,E141,E138,E129,E108,E83,E67,E52,E32,E23,E19,E14,E192)</f>
        <v>258</v>
      </c>
      <c r="F194" s="64">
        <f t="shared" si="19"/>
        <v>5859</v>
      </c>
      <c r="G194" s="64">
        <f t="shared" si="19"/>
        <v>16</v>
      </c>
      <c r="H194" s="64">
        <f t="shared" ref="H194:L194" si="20">SUM(H182,H180,H173,H144,H141,H138,H129,H108,H83,H67,H52,H32,H23,H19,H14,H192)</f>
        <v>242</v>
      </c>
      <c r="I194" s="64">
        <f t="shared" si="19"/>
        <v>2</v>
      </c>
      <c r="J194" s="64">
        <f t="shared" si="19"/>
        <v>30</v>
      </c>
      <c r="K194" s="64">
        <f t="shared" si="19"/>
        <v>276</v>
      </c>
      <c r="L194" s="64">
        <f t="shared" si="20"/>
        <v>6131</v>
      </c>
      <c r="M194" s="64">
        <f>SUM(M182,M180,M173,M144,M141,M138,M129,M108,M83,M67,M52,M32,M23,M19,M14)</f>
        <v>25583834041</v>
      </c>
    </row>
    <row r="196" spans="2:13" x14ac:dyDescent="0.2">
      <c r="B196" s="42" t="s">
        <v>222</v>
      </c>
    </row>
    <row r="197" spans="2:13" x14ac:dyDescent="0.2">
      <c r="B197" s="60"/>
    </row>
    <row r="198" spans="2:13" x14ac:dyDescent="0.2">
      <c r="B198" s="43" t="s">
        <v>44</v>
      </c>
    </row>
    <row r="199" spans="2:13" x14ac:dyDescent="0.2">
      <c r="B199" s="44" t="s">
        <v>226</v>
      </c>
    </row>
  </sheetData>
  <mergeCells count="41">
    <mergeCell ref="B183:B192"/>
    <mergeCell ref="C183:C192"/>
    <mergeCell ref="B2:M2"/>
    <mergeCell ref="B3:M3"/>
    <mergeCell ref="B5:C7"/>
    <mergeCell ref="D5:D7"/>
    <mergeCell ref="E5:F7"/>
    <mergeCell ref="G5:H7"/>
    <mergeCell ref="I5:J7"/>
    <mergeCell ref="K5:L7"/>
    <mergeCell ref="M5:M7"/>
    <mergeCell ref="B9:B14"/>
    <mergeCell ref="C9:C14"/>
    <mergeCell ref="B15:B19"/>
    <mergeCell ref="C15:C19"/>
    <mergeCell ref="B20:B23"/>
    <mergeCell ref="C20:C23"/>
    <mergeCell ref="B24:B32"/>
    <mergeCell ref="C24:C32"/>
    <mergeCell ref="B33:B52"/>
    <mergeCell ref="C33:C52"/>
    <mergeCell ref="B53:B67"/>
    <mergeCell ref="C53:C67"/>
    <mergeCell ref="B68:B83"/>
    <mergeCell ref="C68:C83"/>
    <mergeCell ref="B84:B108"/>
    <mergeCell ref="C84:C108"/>
    <mergeCell ref="B109:B129"/>
    <mergeCell ref="C109:C129"/>
    <mergeCell ref="B130:B138"/>
    <mergeCell ref="C130:C138"/>
    <mergeCell ref="B139:B141"/>
    <mergeCell ref="C139:C141"/>
    <mergeCell ref="B181:B182"/>
    <mergeCell ref="C181:C182"/>
    <mergeCell ref="B143:B144"/>
    <mergeCell ref="C143:C144"/>
    <mergeCell ref="B145:B173"/>
    <mergeCell ref="C145:C173"/>
    <mergeCell ref="B174:B180"/>
    <mergeCell ref="C174:C180"/>
  </mergeCells>
  <pageMargins left="0.7" right="0.7" top="0.75" bottom="0.75" header="0.3" footer="0.3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B.3.1</vt:lpstr>
      <vt:lpstr>B.3.2</vt:lpstr>
      <vt:lpstr>B.3.3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Del Canto Faúndez</dc:creator>
  <cp:lastModifiedBy>Unidad de Estudios </cp:lastModifiedBy>
  <cp:lastPrinted>2016-06-09T15:22:12Z</cp:lastPrinted>
  <dcterms:created xsi:type="dcterms:W3CDTF">2014-08-21T20:47:37Z</dcterms:created>
  <dcterms:modified xsi:type="dcterms:W3CDTF">2019-01-28T20:30:39Z</dcterms:modified>
</cp:coreProperties>
</file>