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ritorio\Anuario 2018\"/>
    </mc:Choice>
  </mc:AlternateContent>
  <xr:revisionPtr revIDLastSave="0" documentId="10_ncr:100000_{74143083-9FE8-4971-841B-59CC824528E7}" xr6:coauthVersionLast="31" xr6:coauthVersionMax="31" xr10:uidLastSave="{00000000-0000-0000-0000-000000000000}"/>
  <bookViews>
    <workbookView xWindow="0" yWindow="0" windowWidth="24000" windowHeight="9510" xr2:uid="{00000000-000D-0000-FFFF-FFFF00000000}"/>
  </bookViews>
  <sheets>
    <sheet name="C.2.1" sheetId="4" r:id="rId1"/>
    <sheet name="C.2.2" sheetId="3" r:id="rId2"/>
  </sheets>
  <calcPr calcId="179017"/>
</workbook>
</file>

<file path=xl/calcChain.xml><?xml version="1.0" encoding="utf-8"?>
<calcChain xmlns="http://schemas.openxmlformats.org/spreadsheetml/2006/main">
  <c r="H79" i="3" l="1"/>
  <c r="F25" i="3"/>
  <c r="G25" i="3"/>
  <c r="E25" i="3"/>
  <c r="F32" i="3"/>
  <c r="G32" i="3"/>
  <c r="E32" i="3"/>
  <c r="F30" i="3"/>
  <c r="G30" i="3"/>
  <c r="E30" i="3"/>
  <c r="F43" i="3"/>
  <c r="G43" i="3"/>
  <c r="E43" i="3"/>
  <c r="F45" i="3"/>
  <c r="G45" i="3"/>
  <c r="E45" i="3"/>
  <c r="F68" i="3"/>
  <c r="G68" i="3"/>
  <c r="E68" i="3"/>
  <c r="F73" i="3"/>
  <c r="G73" i="3"/>
  <c r="E73" i="3"/>
  <c r="F75" i="3"/>
  <c r="G75" i="3"/>
  <c r="E75" i="3"/>
  <c r="G19" i="3"/>
  <c r="F19" i="3"/>
  <c r="E19" i="3"/>
  <c r="F15" i="3"/>
  <c r="G15" i="3"/>
  <c r="E15" i="3"/>
  <c r="G78" i="3"/>
  <c r="F78" i="3"/>
  <c r="E78" i="3"/>
  <c r="G38" i="3"/>
  <c r="F38" i="3"/>
  <c r="E38" i="3"/>
  <c r="G35" i="3"/>
  <c r="F35" i="3"/>
  <c r="E35" i="3"/>
  <c r="G11" i="3"/>
  <c r="F11" i="3"/>
  <c r="E11" i="3"/>
  <c r="F8" i="3"/>
  <c r="G8" i="3"/>
  <c r="E8" i="3"/>
  <c r="F79" i="3" l="1"/>
  <c r="E79" i="3"/>
  <c r="G79" i="3"/>
</calcChain>
</file>

<file path=xl/sharedStrings.xml><?xml version="1.0" encoding="utf-8"?>
<sst xmlns="http://schemas.openxmlformats.org/spreadsheetml/2006/main" count="156" uniqueCount="115">
  <si>
    <t>Región</t>
  </si>
  <si>
    <t>Trabajadores</t>
  </si>
  <si>
    <t>Empresas</t>
  </si>
  <si>
    <t>I</t>
  </si>
  <si>
    <t>Tarapacá</t>
  </si>
  <si>
    <t>II</t>
  </si>
  <si>
    <t>Antofagasta</t>
  </si>
  <si>
    <t>III</t>
  </si>
  <si>
    <t>Atacama</t>
  </si>
  <si>
    <t>IV</t>
  </si>
  <si>
    <t>Coquimbo</t>
  </si>
  <si>
    <t>V</t>
  </si>
  <si>
    <t>Valparaíso</t>
  </si>
  <si>
    <t>VI</t>
  </si>
  <si>
    <t>O´Higgins</t>
  </si>
  <si>
    <t>VII</t>
  </si>
  <si>
    <t>Maule</t>
  </si>
  <si>
    <t>VIII</t>
  </si>
  <si>
    <t>IX</t>
  </si>
  <si>
    <t>Araucanía</t>
  </si>
  <si>
    <t>X</t>
  </si>
  <si>
    <t>Los Lagos</t>
  </si>
  <si>
    <t>XII</t>
  </si>
  <si>
    <t>Magallanes</t>
  </si>
  <si>
    <t>XIII</t>
  </si>
  <si>
    <t>Metropolitana</t>
  </si>
  <si>
    <t>XIV</t>
  </si>
  <si>
    <t>Los Ríos</t>
  </si>
  <si>
    <t>XV</t>
  </si>
  <si>
    <t>Arica y Parinacota</t>
  </si>
  <si>
    <t>Total</t>
  </si>
  <si>
    <t>Comuna</t>
  </si>
  <si>
    <t xml:space="preserve">Mujeres </t>
  </si>
  <si>
    <t>Hombres</t>
  </si>
  <si>
    <t xml:space="preserve"> Tarapacá </t>
  </si>
  <si>
    <t xml:space="preserve">Antofagasta </t>
  </si>
  <si>
    <t xml:space="preserve">Antofagasta                                       </t>
  </si>
  <si>
    <t xml:space="preserve">Total </t>
  </si>
  <si>
    <t xml:space="preserve">Atacama </t>
  </si>
  <si>
    <t xml:space="preserve">Coquimbo </t>
  </si>
  <si>
    <t xml:space="preserve">Valparaíso </t>
  </si>
  <si>
    <t xml:space="preserve">Puchuncaví                                        </t>
  </si>
  <si>
    <t xml:space="preserve">Quintero                                          </t>
  </si>
  <si>
    <t xml:space="preserve">Valparaíso                                        </t>
  </si>
  <si>
    <t xml:space="preserve">Talca                                             </t>
  </si>
  <si>
    <t>Biobío</t>
  </si>
  <si>
    <t xml:space="preserve">Concepción                                        </t>
  </si>
  <si>
    <t xml:space="preserve">Talcahuano                                        </t>
  </si>
  <si>
    <t xml:space="preserve"> Los Lagos</t>
  </si>
  <si>
    <t xml:space="preserve">Osorno                                            </t>
  </si>
  <si>
    <t xml:space="preserve">Puerto Montt                                      </t>
  </si>
  <si>
    <t xml:space="preserve">Punta Arenas                                      </t>
  </si>
  <si>
    <t xml:space="preserve">Melipilla                                         </t>
  </si>
  <si>
    <t xml:space="preserve">Providencia                                       </t>
  </si>
  <si>
    <t xml:space="preserve">Santiago                                          </t>
  </si>
  <si>
    <t xml:space="preserve">Paillaco                                          </t>
  </si>
  <si>
    <t xml:space="preserve">Valdivia                                          </t>
  </si>
  <si>
    <t>Arica</t>
  </si>
  <si>
    <t xml:space="preserve">Copiapó                                           </t>
  </si>
  <si>
    <t xml:space="preserve">Andacollo                                         </t>
  </si>
  <si>
    <t xml:space="preserve">Coquimbo                                          </t>
  </si>
  <si>
    <t xml:space="preserve">Ovalle                                            </t>
  </si>
  <si>
    <t>Usuarios/as trabajadores y empresas según región</t>
  </si>
  <si>
    <t xml:space="preserve">Metropolitana </t>
  </si>
  <si>
    <t>Total nacional</t>
  </si>
  <si>
    <t>Montos de inversión pública (1)</t>
  </si>
  <si>
    <t>Observaciones:</t>
  </si>
  <si>
    <t>C.2.1</t>
  </si>
  <si>
    <t>C.2.2</t>
  </si>
  <si>
    <t>Usuarios/as a nivel comunal, regional y nacional</t>
  </si>
  <si>
    <t>(1) Corresponde a la región del contrato.</t>
  </si>
  <si>
    <t>Región  (1)</t>
  </si>
  <si>
    <t>Iquique</t>
  </si>
  <si>
    <t>Tierra Amarilla</t>
  </si>
  <si>
    <t>Quilpue</t>
  </si>
  <si>
    <t xml:space="preserve">Rancagua                                          </t>
  </si>
  <si>
    <t xml:space="preserve">San Fernando                                      </t>
  </si>
  <si>
    <t xml:space="preserve">Santa Cruz                                        </t>
  </si>
  <si>
    <t xml:space="preserve">Puyehue                                           </t>
  </si>
  <si>
    <t xml:space="preserve">La Reina                                          </t>
  </si>
  <si>
    <t xml:space="preserve">Futrono                                           </t>
  </si>
  <si>
    <t>Programa Aprendices año 2018 (ex Formación en el Puesto de Trabajo)</t>
  </si>
  <si>
    <t>Fuente: Elaboración propia a partir de bases de datos administrativas con cierre al 31 de diciembre del año 2018.</t>
  </si>
  <si>
    <t>XVI</t>
  </si>
  <si>
    <t>Ñuble</t>
  </si>
  <si>
    <t>Alto Hospicio</t>
  </si>
  <si>
    <t>Sierra Gorda</t>
  </si>
  <si>
    <t>Vallenar</t>
  </si>
  <si>
    <t>Limache</t>
  </si>
  <si>
    <t>Placilla</t>
  </si>
  <si>
    <t>Castro</t>
  </si>
  <si>
    <t>Cholchol</t>
  </si>
  <si>
    <t>Temuco</t>
  </si>
  <si>
    <t xml:space="preserve">Chillán </t>
  </si>
  <si>
    <t>San Carlos</t>
  </si>
  <si>
    <t>Río Bueno</t>
  </si>
  <si>
    <t xml:space="preserve">Cerrillos                                         </t>
  </si>
  <si>
    <t xml:space="preserve">Independencia                                     </t>
  </si>
  <si>
    <t xml:space="preserve">La Florida                                        </t>
  </si>
  <si>
    <t xml:space="preserve">La Pintana                                        </t>
  </si>
  <si>
    <t xml:space="preserve">Las Condes                                        </t>
  </si>
  <si>
    <t xml:space="preserve">Lo Barnechea                                      </t>
  </si>
  <si>
    <t xml:space="preserve">Lo Prado                                          </t>
  </si>
  <si>
    <t xml:space="preserve">Macul                                             </t>
  </si>
  <si>
    <t xml:space="preserve">Maipú                                             </t>
  </si>
  <si>
    <t xml:space="preserve">Ñuñoa                                             </t>
  </si>
  <si>
    <t xml:space="preserve">Paine                                             </t>
  </si>
  <si>
    <t xml:space="preserve">Pedro Aguirre Cerda                               </t>
  </si>
  <si>
    <t xml:space="preserve">Peñalolén                                         </t>
  </si>
  <si>
    <t xml:space="preserve">Puente Alto                                       </t>
  </si>
  <si>
    <t xml:space="preserve">San Bernardo                                      </t>
  </si>
  <si>
    <t xml:space="preserve">San Joaquín                                       </t>
  </si>
  <si>
    <t xml:space="preserve">San Miguel                                        </t>
  </si>
  <si>
    <t xml:space="preserve">San Pedro                                         </t>
  </si>
  <si>
    <t>(1) Corresponde al presupuesto total devengado al 31 de diciembre año 2018. La diferencia con los $1.020.195.957 corresponde a $35.736.000 ejecutados en la Dirección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</si>
</sst>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_ ;\-#,##0\ "/>
    <numFmt numFmtId="165" formatCode="_-* #,##0\ _p_t_a_-;\-* #,##0\ _p_t_a_-;_-* &quot;-&quot;\ _p_t_a_-;_-@_-"/>
    <numFmt numFmtId="166" formatCode="_-* #,##0\ _P_t_s_-;\-* #,##0\ _P_t_s_-;_-* &quot;-&quot;\ _P_t_s_-;_-@_-"/>
    <numFmt numFmtId="167" formatCode="_-* #,##0.00\ _P_t_s_-;\-* #,##0.00\ _P_t_s_-;_-* &quot;-&quot;??\ _P_t_s_-;_-@_-"/>
    <numFmt numFmtId="168" formatCode="_-* #,##0.00\ _p_t_a_-;\-* #,##0.00\ _p_t_a_-;_-* &quot;-&quot;??\ _p_t_a_-;_-@_-"/>
    <numFmt numFmtId="169" formatCode="_-* #,##0_-;\-* #,##0_-;_-* &quot;-&quot;??_-;_-@_-"/>
    <numFmt numFmtId="183" formatCode="_-&quot;$&quot;\ * #,##0_-;\-&quot;$&quot;\ * #,##0_-;_-&quot;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6" fillId="2" borderId="1" applyNumberFormat="0" applyFont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</cellStyleXfs>
  <cellXfs count="62">
    <xf numFmtId="0" fontId="0" fillId="0" borderId="0" xfId="0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 indent="1"/>
    </xf>
    <xf numFmtId="0" fontId="3" fillId="3" borderId="0" xfId="0" applyFont="1" applyFill="1" applyBorder="1" applyAlignment="1">
      <alignment horizontal="left" indent="1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top"/>
    </xf>
    <xf numFmtId="0" fontId="0" fillId="3" borderId="0" xfId="0" applyFill="1"/>
    <xf numFmtId="0" fontId="3" fillId="3" borderId="0" xfId="0" applyFont="1" applyFill="1" applyBorder="1" applyAlignment="1">
      <alignment horizontal="center" vertical="center"/>
    </xf>
    <xf numFmtId="164" fontId="4" fillId="3" borderId="0" xfId="1" applyNumberFormat="1" applyFont="1" applyFill="1" applyAlignment="1">
      <alignment horizontal="left" vertical="top"/>
    </xf>
    <xf numFmtId="169" fontId="3" fillId="3" borderId="0" xfId="1" applyNumberFormat="1" applyFont="1" applyFill="1" applyAlignment="1">
      <alignment vertical="center"/>
    </xf>
    <xf numFmtId="0" fontId="4" fillId="3" borderId="0" xfId="0" applyFont="1" applyFill="1"/>
    <xf numFmtId="0" fontId="7" fillId="3" borderId="0" xfId="0" applyFont="1" applyFill="1"/>
    <xf numFmtId="0" fontId="4" fillId="3" borderId="0" xfId="1" applyNumberFormat="1" applyFont="1" applyFill="1" applyAlignment="1">
      <alignment vertical="top"/>
    </xf>
    <xf numFmtId="3" fontId="0" fillId="3" borderId="0" xfId="0" applyNumberFormat="1" applyFill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4" fillId="3" borderId="0" xfId="1" applyNumberFormat="1" applyFont="1" applyFill="1" applyAlignment="1">
      <alignment horizontal="left" vertical="top"/>
    </xf>
    <xf numFmtId="0" fontId="4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9" fillId="3" borderId="0" xfId="0" applyFont="1" applyFill="1"/>
    <xf numFmtId="0" fontId="4" fillId="3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left" indent="1"/>
    </xf>
    <xf numFmtId="0" fontId="7" fillId="3" borderId="2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indent="1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169" fontId="7" fillId="3" borderId="4" xfId="1" applyNumberFormat="1" applyFont="1" applyFill="1" applyBorder="1" applyAlignment="1">
      <alignment horizontal="right" vertical="center"/>
    </xf>
    <xf numFmtId="169" fontId="7" fillId="3" borderId="2" xfId="1" applyNumberFormat="1" applyFont="1" applyFill="1" applyBorder="1" applyAlignment="1">
      <alignment horizontal="right"/>
    </xf>
    <xf numFmtId="169" fontId="4" fillId="0" borderId="0" xfId="1" applyNumberFormat="1" applyFont="1" applyFill="1" applyBorder="1" applyAlignment="1">
      <alignment horizontal="right" indent="1"/>
    </xf>
    <xf numFmtId="169" fontId="4" fillId="0" borderId="6" xfId="1" applyNumberFormat="1" applyFont="1" applyFill="1" applyBorder="1" applyAlignment="1">
      <alignment horizontal="right" indent="1"/>
    </xf>
    <xf numFmtId="0" fontId="3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left" indent="1"/>
    </xf>
    <xf numFmtId="3" fontId="11" fillId="0" borderId="0" xfId="1" applyNumberFormat="1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left" indent="1"/>
    </xf>
    <xf numFmtId="169" fontId="7" fillId="3" borderId="2" xfId="1" applyNumberFormat="1" applyFont="1" applyFill="1" applyBorder="1" applyAlignment="1">
      <alignment horizontal="right" vertical="center"/>
    </xf>
    <xf numFmtId="164" fontId="2" fillId="3" borderId="2" xfId="1" applyNumberFormat="1" applyFont="1" applyFill="1" applyBorder="1" applyAlignment="1">
      <alignment horizontal="right" vertical="center"/>
    </xf>
    <xf numFmtId="0" fontId="2" fillId="3" borderId="0" xfId="0" applyFont="1" applyFill="1"/>
    <xf numFmtId="0" fontId="8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183" fontId="7" fillId="3" borderId="4" xfId="24" applyNumberFormat="1" applyFont="1" applyFill="1" applyBorder="1" applyAlignment="1">
      <alignment horizontal="right" vertical="center"/>
    </xf>
    <xf numFmtId="183" fontId="4" fillId="0" borderId="0" xfId="24" applyNumberFormat="1" applyFont="1" applyFill="1" applyBorder="1" applyAlignment="1">
      <alignment horizontal="right" indent="1"/>
    </xf>
    <xf numFmtId="183" fontId="7" fillId="3" borderId="2" xfId="24" applyNumberFormat="1" applyFont="1" applyFill="1" applyBorder="1" applyAlignment="1">
      <alignment horizontal="right"/>
    </xf>
    <xf numFmtId="183" fontId="4" fillId="0" borderId="6" xfId="24" applyNumberFormat="1" applyFont="1" applyFill="1" applyBorder="1" applyAlignment="1">
      <alignment horizontal="right" indent="1"/>
    </xf>
    <xf numFmtId="3" fontId="0" fillId="0" borderId="0" xfId="0" applyNumberFormat="1" applyBorder="1"/>
  </cellXfs>
  <cellStyles count="26">
    <cellStyle name="Millares" xfId="1" builtinId="3"/>
    <cellStyle name="Millares [0] 2" xfId="2" xr:uid="{00000000-0005-0000-0000-000001000000}"/>
    <cellStyle name="Millares [0] 3" xfId="3" xr:uid="{00000000-0005-0000-0000-000002000000}"/>
    <cellStyle name="Millares 10" xfId="4" xr:uid="{00000000-0005-0000-0000-000003000000}"/>
    <cellStyle name="Millares 11" xfId="5" xr:uid="{00000000-0005-0000-0000-000004000000}"/>
    <cellStyle name="Millares 12" xfId="6" xr:uid="{00000000-0005-0000-0000-000005000000}"/>
    <cellStyle name="Millares 13" xfId="7" xr:uid="{00000000-0005-0000-0000-000006000000}"/>
    <cellStyle name="Millares 14" xfId="8" xr:uid="{00000000-0005-0000-0000-000007000000}"/>
    <cellStyle name="Millares 15" xfId="9" xr:uid="{00000000-0005-0000-0000-000008000000}"/>
    <cellStyle name="Millares 16" xfId="10" xr:uid="{00000000-0005-0000-0000-000009000000}"/>
    <cellStyle name="Millares 17" xfId="11" xr:uid="{00000000-0005-0000-0000-00000A000000}"/>
    <cellStyle name="Millares 2" xfId="12" xr:uid="{00000000-0005-0000-0000-00000B000000}"/>
    <cellStyle name="Millares 3" xfId="13" xr:uid="{00000000-0005-0000-0000-00000C000000}"/>
    <cellStyle name="Millares 4" xfId="14" xr:uid="{00000000-0005-0000-0000-00000D000000}"/>
    <cellStyle name="Millares 5" xfId="15" xr:uid="{00000000-0005-0000-0000-00000E000000}"/>
    <cellStyle name="Millares 6" xfId="16" xr:uid="{00000000-0005-0000-0000-00000F000000}"/>
    <cellStyle name="Millares 7" xfId="17" xr:uid="{00000000-0005-0000-0000-000010000000}"/>
    <cellStyle name="Millares 8" xfId="18" xr:uid="{00000000-0005-0000-0000-000011000000}"/>
    <cellStyle name="Millares 9" xfId="19" xr:uid="{00000000-0005-0000-0000-000012000000}"/>
    <cellStyle name="Moneda" xfId="24" builtinId="4"/>
    <cellStyle name="Normal" xfId="0" builtinId="0"/>
    <cellStyle name="Normal 2" xfId="20" xr:uid="{00000000-0005-0000-0000-000014000000}"/>
    <cellStyle name="Normal 3" xfId="21" xr:uid="{00000000-0005-0000-0000-000015000000}"/>
    <cellStyle name="Normal 4" xfId="25" xr:uid="{00000000-0005-0000-0000-000045000000}"/>
    <cellStyle name="Notas 2" xfId="22" xr:uid="{00000000-0005-0000-0000-000016000000}"/>
    <cellStyle name="Porcentaje 2" xfId="23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zoomScaleNormal="100" workbookViewId="0"/>
  </sheetViews>
  <sheetFormatPr baseColWidth="10" defaultRowHeight="12.75" customHeight="1" x14ac:dyDescent="0.2"/>
  <cols>
    <col min="1" max="1" width="11.7109375" style="2" customWidth="1"/>
    <col min="2" max="2" width="11.42578125" style="2"/>
    <col min="3" max="3" width="23" style="2" customWidth="1"/>
    <col min="4" max="5" width="16.5703125" style="2" customWidth="1"/>
    <col min="6" max="16384" width="11.42578125" style="2"/>
  </cols>
  <sheetData>
    <row r="1" spans="1:7" x14ac:dyDescent="0.2">
      <c r="A1" s="1" t="s">
        <v>67</v>
      </c>
      <c r="B1" s="1"/>
      <c r="D1" s="37"/>
      <c r="E1" s="37"/>
    </row>
    <row r="2" spans="1:7" ht="15" x14ac:dyDescent="0.25">
      <c r="B2" s="47" t="s">
        <v>81</v>
      </c>
      <c r="C2" s="47"/>
      <c r="D2" s="47"/>
      <c r="E2" s="47"/>
    </row>
    <row r="3" spans="1:7" x14ac:dyDescent="0.2">
      <c r="B3" s="48" t="s">
        <v>62</v>
      </c>
      <c r="C3" s="48"/>
      <c r="D3" s="48"/>
      <c r="E3" s="48"/>
    </row>
    <row r="4" spans="1:7" x14ac:dyDescent="0.2">
      <c r="C4" s="6"/>
      <c r="D4" s="7"/>
      <c r="E4" s="7"/>
    </row>
    <row r="5" spans="1:7" ht="26.25" customHeight="1" thickBot="1" x14ac:dyDescent="0.25">
      <c r="B5" s="49" t="s">
        <v>71</v>
      </c>
      <c r="C5" s="49"/>
      <c r="D5" s="38" t="s">
        <v>1</v>
      </c>
      <c r="E5" s="38" t="s">
        <v>2</v>
      </c>
    </row>
    <row r="6" spans="1:7" x14ac:dyDescent="0.2">
      <c r="B6" s="39" t="s">
        <v>3</v>
      </c>
      <c r="C6" s="40" t="s">
        <v>4</v>
      </c>
      <c r="D6" s="41">
        <v>69</v>
      </c>
      <c r="E6" s="41">
        <v>1</v>
      </c>
    </row>
    <row r="7" spans="1:7" x14ac:dyDescent="0.2">
      <c r="B7" s="42" t="s">
        <v>5</v>
      </c>
      <c r="C7" s="43" t="s">
        <v>6</v>
      </c>
      <c r="D7" s="41">
        <v>88</v>
      </c>
      <c r="E7" s="41">
        <v>5</v>
      </c>
      <c r="G7" s="46"/>
    </row>
    <row r="8" spans="1:7" x14ac:dyDescent="0.2">
      <c r="B8" s="42" t="s">
        <v>7</v>
      </c>
      <c r="C8" s="43" t="s">
        <v>8</v>
      </c>
      <c r="D8" s="41">
        <v>26</v>
      </c>
      <c r="E8" s="41">
        <v>3</v>
      </c>
    </row>
    <row r="9" spans="1:7" x14ac:dyDescent="0.2">
      <c r="B9" s="42" t="s">
        <v>9</v>
      </c>
      <c r="C9" s="43" t="s">
        <v>10</v>
      </c>
      <c r="D9" s="41">
        <v>52</v>
      </c>
      <c r="E9" s="41">
        <v>4</v>
      </c>
    </row>
    <row r="10" spans="1:7" x14ac:dyDescent="0.2">
      <c r="B10" s="42" t="s">
        <v>11</v>
      </c>
      <c r="C10" s="43" t="s">
        <v>12</v>
      </c>
      <c r="D10" s="41">
        <v>18</v>
      </c>
      <c r="E10" s="41">
        <v>8</v>
      </c>
    </row>
    <row r="11" spans="1:7" x14ac:dyDescent="0.2">
      <c r="B11" s="42" t="s">
        <v>13</v>
      </c>
      <c r="C11" s="43" t="s">
        <v>14</v>
      </c>
      <c r="D11" s="41">
        <v>25</v>
      </c>
      <c r="E11" s="41">
        <v>6</v>
      </c>
    </row>
    <row r="12" spans="1:7" x14ac:dyDescent="0.2">
      <c r="B12" s="42" t="s">
        <v>15</v>
      </c>
      <c r="C12" s="43" t="s">
        <v>16</v>
      </c>
      <c r="D12" s="41">
        <v>2</v>
      </c>
      <c r="E12" s="41">
        <v>1</v>
      </c>
    </row>
    <row r="13" spans="1:7" x14ac:dyDescent="0.2">
      <c r="B13" s="42" t="s">
        <v>17</v>
      </c>
      <c r="C13" s="43" t="s">
        <v>45</v>
      </c>
      <c r="D13" s="41">
        <v>22</v>
      </c>
      <c r="E13" s="41">
        <v>2</v>
      </c>
    </row>
    <row r="14" spans="1:7" x14ac:dyDescent="0.2">
      <c r="B14" s="42" t="s">
        <v>18</v>
      </c>
      <c r="C14" s="43" t="s">
        <v>19</v>
      </c>
      <c r="D14" s="41">
        <v>19</v>
      </c>
      <c r="E14" s="41">
        <v>6</v>
      </c>
    </row>
    <row r="15" spans="1:7" x14ac:dyDescent="0.2">
      <c r="B15" s="42" t="s">
        <v>20</v>
      </c>
      <c r="C15" s="43" t="s">
        <v>21</v>
      </c>
      <c r="D15" s="41">
        <v>17</v>
      </c>
      <c r="E15" s="41">
        <v>5</v>
      </c>
    </row>
    <row r="16" spans="1:7" x14ac:dyDescent="0.2">
      <c r="B16" s="42" t="s">
        <v>22</v>
      </c>
      <c r="C16" s="43" t="s">
        <v>23</v>
      </c>
      <c r="D16" s="41">
        <v>11</v>
      </c>
      <c r="E16" s="41">
        <v>5</v>
      </c>
    </row>
    <row r="17" spans="2:5" x14ac:dyDescent="0.2">
      <c r="B17" s="42" t="s">
        <v>24</v>
      </c>
      <c r="C17" s="43" t="s">
        <v>25</v>
      </c>
      <c r="D17" s="41">
        <v>166</v>
      </c>
      <c r="E17" s="41">
        <v>11</v>
      </c>
    </row>
    <row r="18" spans="2:5" x14ac:dyDescent="0.2">
      <c r="B18" s="42" t="s">
        <v>26</v>
      </c>
      <c r="C18" s="43" t="s">
        <v>27</v>
      </c>
      <c r="D18" s="41">
        <v>46</v>
      </c>
      <c r="E18" s="41">
        <v>16</v>
      </c>
    </row>
    <row r="19" spans="2:5" x14ac:dyDescent="0.2">
      <c r="B19" s="42" t="s">
        <v>28</v>
      </c>
      <c r="C19" s="43" t="s">
        <v>29</v>
      </c>
      <c r="D19" s="41">
        <v>3</v>
      </c>
      <c r="E19" s="41">
        <v>3</v>
      </c>
    </row>
    <row r="20" spans="2:5" x14ac:dyDescent="0.2">
      <c r="B20" s="42" t="s">
        <v>83</v>
      </c>
      <c r="C20" s="43" t="s">
        <v>84</v>
      </c>
      <c r="D20" s="41">
        <v>81</v>
      </c>
      <c r="E20" s="41">
        <v>7</v>
      </c>
    </row>
    <row r="21" spans="2:5" ht="13.5" thickBot="1" x14ac:dyDescent="0.25">
      <c r="B21" s="49" t="s">
        <v>30</v>
      </c>
      <c r="C21" s="49"/>
      <c r="D21" s="45">
        <v>645</v>
      </c>
      <c r="E21" s="45">
        <v>83</v>
      </c>
    </row>
    <row r="22" spans="2:5" x14ac:dyDescent="0.2">
      <c r="C22" s="1"/>
      <c r="D22" s="37"/>
      <c r="E22" s="37"/>
    </row>
    <row r="23" spans="2:5" x14ac:dyDescent="0.2">
      <c r="B23" s="8" t="s">
        <v>82</v>
      </c>
    </row>
    <row r="25" spans="2:5" ht="12.75" customHeight="1" x14ac:dyDescent="0.2">
      <c r="B25" s="23" t="s">
        <v>66</v>
      </c>
    </row>
    <row r="26" spans="2:5" ht="12.75" customHeight="1" x14ac:dyDescent="0.2">
      <c r="B26" s="11" t="s">
        <v>70</v>
      </c>
    </row>
    <row r="27" spans="2:5" ht="12.75" customHeight="1" x14ac:dyDescent="0.2">
      <c r="B27" s="11"/>
    </row>
  </sheetData>
  <mergeCells count="4">
    <mergeCell ref="B2:E2"/>
    <mergeCell ref="B3:E3"/>
    <mergeCell ref="B5:C5"/>
    <mergeCell ref="B21:C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5"/>
  <sheetViews>
    <sheetView zoomScaleNormal="100" workbookViewId="0"/>
  </sheetViews>
  <sheetFormatPr baseColWidth="10" defaultRowHeight="15" x14ac:dyDescent="0.25"/>
  <cols>
    <col min="1" max="1" width="11.7109375" style="9" customWidth="1"/>
    <col min="2" max="2" width="14.140625" style="9" customWidth="1"/>
    <col min="3" max="3" width="14.140625" style="22" customWidth="1"/>
    <col min="4" max="4" width="17.7109375" style="9" customWidth="1"/>
    <col min="5" max="7" width="10.5703125" style="9" customWidth="1"/>
    <col min="8" max="8" width="18" style="9" customWidth="1"/>
    <col min="9" max="9" width="12.7109375" style="9" bestFit="1" customWidth="1"/>
    <col min="10" max="16384" width="11.42578125" style="9"/>
  </cols>
  <sheetData>
    <row r="1" spans="1:8" ht="15" customHeight="1" x14ac:dyDescent="0.25">
      <c r="A1" s="1" t="s">
        <v>68</v>
      </c>
      <c r="B1" s="6"/>
      <c r="C1" s="18"/>
      <c r="D1" s="3"/>
      <c r="E1" s="17"/>
      <c r="F1" s="17"/>
      <c r="G1" s="17"/>
      <c r="H1" s="17"/>
    </row>
    <row r="2" spans="1:8" ht="15" customHeight="1" x14ac:dyDescent="0.25">
      <c r="A2" s="2"/>
      <c r="B2" s="47" t="s">
        <v>81</v>
      </c>
      <c r="C2" s="47"/>
      <c r="D2" s="47"/>
      <c r="E2" s="47"/>
      <c r="F2" s="47"/>
      <c r="G2" s="47"/>
      <c r="H2" s="47"/>
    </row>
    <row r="3" spans="1:8" ht="15" customHeight="1" x14ac:dyDescent="0.25">
      <c r="A3" s="2"/>
      <c r="B3" s="48" t="s">
        <v>69</v>
      </c>
      <c r="C3" s="48"/>
      <c r="D3" s="48"/>
      <c r="E3" s="48"/>
      <c r="F3" s="48"/>
      <c r="G3" s="48"/>
      <c r="H3" s="48"/>
    </row>
    <row r="4" spans="1:8" ht="15" customHeight="1" x14ac:dyDescent="0.25">
      <c r="A4" s="2"/>
      <c r="B4" s="10"/>
      <c r="C4" s="19"/>
      <c r="D4" s="4"/>
      <c r="E4" s="5"/>
      <c r="F4" s="5"/>
      <c r="G4" s="5"/>
      <c r="H4" s="5"/>
    </row>
    <row r="5" spans="1:8" s="13" customFormat="1" ht="31.5" customHeight="1" thickBot="1" x14ac:dyDescent="0.25">
      <c r="A5" s="24"/>
      <c r="B5" s="54" t="s">
        <v>0</v>
      </c>
      <c r="C5" s="54"/>
      <c r="D5" s="25" t="s">
        <v>31</v>
      </c>
      <c r="E5" s="25" t="s">
        <v>32</v>
      </c>
      <c r="F5" s="25" t="s">
        <v>33</v>
      </c>
      <c r="G5" s="25" t="s">
        <v>30</v>
      </c>
      <c r="H5" s="26" t="s">
        <v>65</v>
      </c>
    </row>
    <row r="6" spans="1:8" s="13" customFormat="1" ht="12.75" customHeight="1" x14ac:dyDescent="0.2">
      <c r="B6" s="55" t="s">
        <v>3</v>
      </c>
      <c r="C6" s="56" t="s">
        <v>34</v>
      </c>
      <c r="D6" s="27" t="s">
        <v>85</v>
      </c>
      <c r="E6" s="35"/>
      <c r="F6" s="35">
        <v>1</v>
      </c>
      <c r="G6" s="35">
        <v>1</v>
      </c>
      <c r="H6" s="58"/>
    </row>
    <row r="7" spans="1:8" s="13" customFormat="1" ht="12.75" customHeight="1" x14ac:dyDescent="0.2">
      <c r="B7" s="50"/>
      <c r="C7" s="52"/>
      <c r="D7" s="27" t="s">
        <v>72</v>
      </c>
      <c r="E7" s="35">
        <v>13</v>
      </c>
      <c r="F7" s="35">
        <v>55</v>
      </c>
      <c r="G7" s="35">
        <v>68</v>
      </c>
      <c r="H7" s="58"/>
    </row>
    <row r="8" spans="1:8" s="13" customFormat="1" ht="12.75" customHeight="1" thickBot="1" x14ac:dyDescent="0.25">
      <c r="A8" s="14"/>
      <c r="B8" s="51"/>
      <c r="C8" s="53"/>
      <c r="D8" s="28" t="s">
        <v>30</v>
      </c>
      <c r="E8" s="34">
        <f>SUM(E6:E7)</f>
        <v>13</v>
      </c>
      <c r="F8" s="34">
        <f t="shared" ref="F8:G8" si="0">SUM(F6:F7)</f>
        <v>56</v>
      </c>
      <c r="G8" s="34">
        <f t="shared" si="0"/>
        <v>69</v>
      </c>
      <c r="H8" s="59">
        <v>62197600</v>
      </c>
    </row>
    <row r="9" spans="1:8" s="13" customFormat="1" ht="12.75" customHeight="1" x14ac:dyDescent="0.2">
      <c r="B9" s="55" t="s">
        <v>5</v>
      </c>
      <c r="C9" s="56" t="s">
        <v>35</v>
      </c>
      <c r="D9" s="29" t="s">
        <v>36</v>
      </c>
      <c r="E9" s="35">
        <v>39</v>
      </c>
      <c r="F9" s="35">
        <v>36</v>
      </c>
      <c r="G9" s="35">
        <v>75</v>
      </c>
      <c r="H9" s="58"/>
    </row>
    <row r="10" spans="1:8" s="13" customFormat="1" ht="12.75" customHeight="1" x14ac:dyDescent="0.2">
      <c r="B10" s="50"/>
      <c r="C10" s="52"/>
      <c r="D10" s="29" t="s">
        <v>86</v>
      </c>
      <c r="E10" s="36"/>
      <c r="F10" s="36">
        <v>13</v>
      </c>
      <c r="G10" s="36">
        <v>13</v>
      </c>
      <c r="H10" s="60"/>
    </row>
    <row r="11" spans="1:8" s="13" customFormat="1" ht="12.75" customHeight="1" thickBot="1" x14ac:dyDescent="0.25">
      <c r="A11" s="14"/>
      <c r="B11" s="51"/>
      <c r="C11" s="53"/>
      <c r="D11" s="28" t="s">
        <v>37</v>
      </c>
      <c r="E11" s="34">
        <f>SUM(E9:E10)</f>
        <v>39</v>
      </c>
      <c r="F11" s="34">
        <f t="shared" ref="F11" si="1">SUM(F9:F10)</f>
        <v>49</v>
      </c>
      <c r="G11" s="34">
        <f t="shared" ref="G11" si="2">SUM(G9:G10)</f>
        <v>88</v>
      </c>
      <c r="H11" s="57">
        <v>134279700</v>
      </c>
    </row>
    <row r="12" spans="1:8" s="13" customFormat="1" ht="12.75" customHeight="1" x14ac:dyDescent="0.2">
      <c r="B12" s="55" t="s">
        <v>7</v>
      </c>
      <c r="C12" s="56" t="s">
        <v>38</v>
      </c>
      <c r="D12" s="29" t="s">
        <v>58</v>
      </c>
      <c r="E12" s="35">
        <v>6</v>
      </c>
      <c r="F12" s="35">
        <v>10</v>
      </c>
      <c r="G12" s="35">
        <v>16</v>
      </c>
      <c r="H12" s="58"/>
    </row>
    <row r="13" spans="1:8" s="13" customFormat="1" ht="12.75" customHeight="1" x14ac:dyDescent="0.2">
      <c r="B13" s="50"/>
      <c r="C13" s="52"/>
      <c r="D13" s="29" t="s">
        <v>73</v>
      </c>
      <c r="E13" s="35"/>
      <c r="F13" s="35">
        <v>1</v>
      </c>
      <c r="G13" s="35">
        <v>1</v>
      </c>
      <c r="H13" s="58"/>
    </row>
    <row r="14" spans="1:8" s="13" customFormat="1" ht="12.75" customHeight="1" x14ac:dyDescent="0.2">
      <c r="B14" s="50"/>
      <c r="C14" s="52"/>
      <c r="D14" s="29" t="s">
        <v>87</v>
      </c>
      <c r="E14" s="36"/>
      <c r="F14" s="36">
        <v>9</v>
      </c>
      <c r="G14" s="36">
        <v>9</v>
      </c>
      <c r="H14" s="60"/>
    </row>
    <row r="15" spans="1:8" s="13" customFormat="1" ht="12.75" customHeight="1" thickBot="1" x14ac:dyDescent="0.25">
      <c r="B15" s="51"/>
      <c r="C15" s="53"/>
      <c r="D15" s="28" t="s">
        <v>37</v>
      </c>
      <c r="E15" s="33">
        <f>SUM(E12:E14)</f>
        <v>6</v>
      </c>
      <c r="F15" s="33">
        <f t="shared" ref="F15:G15" si="3">SUM(F12:F14)</f>
        <v>20</v>
      </c>
      <c r="G15" s="33">
        <f t="shared" si="3"/>
        <v>26</v>
      </c>
      <c r="H15" s="57">
        <v>5676900</v>
      </c>
    </row>
    <row r="16" spans="1:8" s="13" customFormat="1" ht="12.75" customHeight="1" x14ac:dyDescent="0.2">
      <c r="B16" s="55" t="s">
        <v>9</v>
      </c>
      <c r="C16" s="56" t="s">
        <v>39</v>
      </c>
      <c r="D16" s="29" t="s">
        <v>59</v>
      </c>
      <c r="E16" s="35">
        <v>11</v>
      </c>
      <c r="F16" s="35">
        <v>9</v>
      </c>
      <c r="G16" s="35">
        <v>20</v>
      </c>
      <c r="H16" s="58"/>
    </row>
    <row r="17" spans="1:8" s="13" customFormat="1" ht="12.75" customHeight="1" x14ac:dyDescent="0.2">
      <c r="A17" s="14"/>
      <c r="B17" s="50"/>
      <c r="C17" s="52"/>
      <c r="D17" s="29" t="s">
        <v>60</v>
      </c>
      <c r="E17" s="35">
        <v>10</v>
      </c>
      <c r="F17" s="35">
        <v>21</v>
      </c>
      <c r="G17" s="35">
        <v>31</v>
      </c>
      <c r="H17" s="58"/>
    </row>
    <row r="18" spans="1:8" s="13" customFormat="1" ht="12.75" customHeight="1" x14ac:dyDescent="0.2">
      <c r="B18" s="50"/>
      <c r="C18" s="52"/>
      <c r="D18" s="29" t="s">
        <v>61</v>
      </c>
      <c r="E18" s="36">
        <v>1</v>
      </c>
      <c r="F18" s="36"/>
      <c r="G18" s="36">
        <v>1</v>
      </c>
      <c r="H18" s="60"/>
    </row>
    <row r="19" spans="1:8" s="13" customFormat="1" ht="12.75" customHeight="1" thickBot="1" x14ac:dyDescent="0.25">
      <c r="B19" s="51"/>
      <c r="C19" s="53"/>
      <c r="D19" s="28" t="s">
        <v>37</v>
      </c>
      <c r="E19" s="33">
        <f>SUM(E16:E18)</f>
        <v>22</v>
      </c>
      <c r="F19" s="33">
        <f t="shared" ref="F19" si="4">SUM(F16:F18)</f>
        <v>30</v>
      </c>
      <c r="G19" s="33">
        <f t="shared" ref="G19" si="5">SUM(G16:G18)</f>
        <v>52</v>
      </c>
      <c r="H19" s="57">
        <v>74514300</v>
      </c>
    </row>
    <row r="20" spans="1:8" s="13" customFormat="1" ht="12.75" customHeight="1" x14ac:dyDescent="0.2">
      <c r="B20" s="55" t="s">
        <v>11</v>
      </c>
      <c r="C20" s="56" t="s">
        <v>40</v>
      </c>
      <c r="D20" s="29" t="s">
        <v>88</v>
      </c>
      <c r="E20" s="35">
        <v>1</v>
      </c>
      <c r="F20" s="35"/>
      <c r="G20" s="35">
        <v>1</v>
      </c>
      <c r="H20" s="58"/>
    </row>
    <row r="21" spans="1:8" s="13" customFormat="1" ht="12.75" customHeight="1" x14ac:dyDescent="0.2">
      <c r="B21" s="50"/>
      <c r="C21" s="52"/>
      <c r="D21" s="29" t="s">
        <v>41</v>
      </c>
      <c r="E21" s="35"/>
      <c r="F21" s="35">
        <v>1</v>
      </c>
      <c r="G21" s="35">
        <v>1</v>
      </c>
      <c r="H21" s="58"/>
    </row>
    <row r="22" spans="1:8" s="13" customFormat="1" ht="12.75" customHeight="1" x14ac:dyDescent="0.2">
      <c r="B22" s="50"/>
      <c r="C22" s="52"/>
      <c r="D22" s="29" t="s">
        <v>74</v>
      </c>
      <c r="E22" s="35">
        <v>1</v>
      </c>
      <c r="F22" s="35"/>
      <c r="G22" s="35">
        <v>1</v>
      </c>
      <c r="H22" s="58"/>
    </row>
    <row r="23" spans="1:8" s="13" customFormat="1" ht="12.75" customHeight="1" x14ac:dyDescent="0.2">
      <c r="A23" s="14"/>
      <c r="B23" s="50"/>
      <c r="C23" s="52"/>
      <c r="D23" s="29" t="s">
        <v>42</v>
      </c>
      <c r="E23" s="35">
        <v>3</v>
      </c>
      <c r="F23" s="35">
        <v>9</v>
      </c>
      <c r="G23" s="35">
        <v>12</v>
      </c>
      <c r="H23" s="58"/>
    </row>
    <row r="24" spans="1:8" s="13" customFormat="1" ht="12.75" customHeight="1" x14ac:dyDescent="0.2">
      <c r="B24" s="50"/>
      <c r="C24" s="52"/>
      <c r="D24" s="29" t="s">
        <v>43</v>
      </c>
      <c r="E24" s="36">
        <v>1</v>
      </c>
      <c r="F24" s="36">
        <v>2</v>
      </c>
      <c r="G24" s="36">
        <v>3</v>
      </c>
      <c r="H24" s="60"/>
    </row>
    <row r="25" spans="1:8" s="13" customFormat="1" ht="12.75" customHeight="1" thickBot="1" x14ac:dyDescent="0.25">
      <c r="B25" s="51"/>
      <c r="C25" s="53"/>
      <c r="D25" s="28" t="s">
        <v>37</v>
      </c>
      <c r="E25" s="33">
        <f>SUM(E20:E24)</f>
        <v>6</v>
      </c>
      <c r="F25" s="33">
        <f t="shared" ref="F25:G25" si="6">SUM(F20:F24)</f>
        <v>12</v>
      </c>
      <c r="G25" s="33">
        <f t="shared" si="6"/>
        <v>18</v>
      </c>
      <c r="H25" s="57">
        <v>31684400</v>
      </c>
    </row>
    <row r="26" spans="1:8" s="13" customFormat="1" ht="12.75" customHeight="1" x14ac:dyDescent="0.2">
      <c r="B26" s="50" t="s">
        <v>13</v>
      </c>
      <c r="C26" s="52" t="s">
        <v>14</v>
      </c>
      <c r="D26" s="29" t="s">
        <v>89</v>
      </c>
      <c r="E26" s="35"/>
      <c r="F26" s="35">
        <v>10</v>
      </c>
      <c r="G26" s="35">
        <v>10</v>
      </c>
      <c r="H26" s="58"/>
    </row>
    <row r="27" spans="1:8" s="13" customFormat="1" ht="12.75" customHeight="1" x14ac:dyDescent="0.2">
      <c r="B27" s="50"/>
      <c r="C27" s="52"/>
      <c r="D27" s="29" t="s">
        <v>75</v>
      </c>
      <c r="E27" s="35">
        <v>1</v>
      </c>
      <c r="F27" s="35"/>
      <c r="G27" s="35">
        <v>1</v>
      </c>
      <c r="H27" s="58"/>
    </row>
    <row r="28" spans="1:8" s="13" customFormat="1" ht="12.75" customHeight="1" x14ac:dyDescent="0.2">
      <c r="B28" s="50"/>
      <c r="C28" s="52"/>
      <c r="D28" s="29" t="s">
        <v>76</v>
      </c>
      <c r="E28" s="35">
        <v>2</v>
      </c>
      <c r="F28" s="35">
        <v>1</v>
      </c>
      <c r="G28" s="35">
        <v>3</v>
      </c>
      <c r="H28" s="58"/>
    </row>
    <row r="29" spans="1:8" s="13" customFormat="1" ht="12.75" customHeight="1" x14ac:dyDescent="0.2">
      <c r="B29" s="50"/>
      <c r="C29" s="52"/>
      <c r="D29" s="29" t="s">
        <v>77</v>
      </c>
      <c r="E29" s="36">
        <v>4</v>
      </c>
      <c r="F29" s="36">
        <v>7</v>
      </c>
      <c r="G29" s="36">
        <v>11</v>
      </c>
      <c r="H29" s="60"/>
    </row>
    <row r="30" spans="1:8" s="13" customFormat="1" ht="12.75" customHeight="1" thickBot="1" x14ac:dyDescent="0.25">
      <c r="B30" s="51"/>
      <c r="C30" s="53"/>
      <c r="D30" s="28" t="s">
        <v>37</v>
      </c>
      <c r="E30" s="33">
        <f>SUM(E26:E29)</f>
        <v>7</v>
      </c>
      <c r="F30" s="33">
        <f t="shared" ref="F30:G30" si="7">SUM(F26:F29)</f>
        <v>18</v>
      </c>
      <c r="G30" s="33">
        <f t="shared" si="7"/>
        <v>25</v>
      </c>
      <c r="H30" s="57">
        <v>47034300</v>
      </c>
    </row>
    <row r="31" spans="1:8" s="13" customFormat="1" ht="12.75" customHeight="1" x14ac:dyDescent="0.2">
      <c r="B31" s="55" t="s">
        <v>15</v>
      </c>
      <c r="C31" s="56" t="s">
        <v>16</v>
      </c>
      <c r="D31" s="29" t="s">
        <v>44</v>
      </c>
      <c r="E31" s="36">
        <v>2</v>
      </c>
      <c r="F31" s="36"/>
      <c r="G31" s="36">
        <v>2</v>
      </c>
      <c r="H31" s="60"/>
    </row>
    <row r="32" spans="1:8" s="13" customFormat="1" ht="12.75" customHeight="1" thickBot="1" x14ac:dyDescent="0.25">
      <c r="B32" s="51"/>
      <c r="C32" s="53"/>
      <c r="D32" s="28" t="s">
        <v>37</v>
      </c>
      <c r="E32" s="33">
        <f>SUM(E31)</f>
        <v>2</v>
      </c>
      <c r="F32" s="33">
        <f t="shared" ref="F32:G32" si="8">SUM(F31)</f>
        <v>0</v>
      </c>
      <c r="G32" s="33">
        <f t="shared" si="8"/>
        <v>2</v>
      </c>
      <c r="H32" s="57">
        <v>65759488</v>
      </c>
    </row>
    <row r="33" spans="1:8" s="13" customFormat="1" ht="12.75" customHeight="1" x14ac:dyDescent="0.2">
      <c r="B33" s="55" t="s">
        <v>17</v>
      </c>
      <c r="C33" s="56" t="s">
        <v>45</v>
      </c>
      <c r="D33" s="29" t="s">
        <v>46</v>
      </c>
      <c r="E33" s="35">
        <v>6</v>
      </c>
      <c r="F33" s="35">
        <v>8</v>
      </c>
      <c r="G33" s="35">
        <v>14</v>
      </c>
      <c r="H33" s="58"/>
    </row>
    <row r="34" spans="1:8" s="13" customFormat="1" ht="12.75" customHeight="1" x14ac:dyDescent="0.2">
      <c r="B34" s="50"/>
      <c r="C34" s="52"/>
      <c r="D34" s="29" t="s">
        <v>47</v>
      </c>
      <c r="E34" s="36"/>
      <c r="F34" s="36">
        <v>8</v>
      </c>
      <c r="G34" s="36">
        <v>8</v>
      </c>
      <c r="H34" s="60"/>
    </row>
    <row r="35" spans="1:8" s="13" customFormat="1" ht="12.75" customHeight="1" thickBot="1" x14ac:dyDescent="0.25">
      <c r="B35" s="51"/>
      <c r="C35" s="53"/>
      <c r="D35" s="28" t="s">
        <v>37</v>
      </c>
      <c r="E35" s="34">
        <f>SUM(E33:E34)</f>
        <v>6</v>
      </c>
      <c r="F35" s="34">
        <f t="shared" ref="F35" si="9">SUM(F33:F34)</f>
        <v>16</v>
      </c>
      <c r="G35" s="34">
        <f t="shared" ref="G35" si="10">SUM(G33:G34)</f>
        <v>22</v>
      </c>
      <c r="H35" s="57">
        <v>145406700</v>
      </c>
    </row>
    <row r="36" spans="1:8" s="13" customFormat="1" ht="12.75" customHeight="1" x14ac:dyDescent="0.2">
      <c r="B36" s="55" t="s">
        <v>18</v>
      </c>
      <c r="C36" s="56" t="s">
        <v>19</v>
      </c>
      <c r="D36" s="29" t="s">
        <v>91</v>
      </c>
      <c r="E36" s="35"/>
      <c r="F36" s="35">
        <v>10</v>
      </c>
      <c r="G36" s="35">
        <v>10</v>
      </c>
      <c r="H36" s="58"/>
    </row>
    <row r="37" spans="1:8" s="13" customFormat="1" ht="12.75" customHeight="1" x14ac:dyDescent="0.2">
      <c r="B37" s="50"/>
      <c r="C37" s="52"/>
      <c r="D37" s="29" t="s">
        <v>92</v>
      </c>
      <c r="E37" s="36">
        <v>1</v>
      </c>
      <c r="F37" s="36">
        <v>8</v>
      </c>
      <c r="G37" s="36">
        <v>9</v>
      </c>
      <c r="H37" s="60"/>
    </row>
    <row r="38" spans="1:8" s="13" customFormat="1" ht="12.75" customHeight="1" thickBot="1" x14ac:dyDescent="0.25">
      <c r="B38" s="51"/>
      <c r="C38" s="53"/>
      <c r="D38" s="28" t="s">
        <v>30</v>
      </c>
      <c r="E38" s="34">
        <f>SUM(E36:E37)</f>
        <v>1</v>
      </c>
      <c r="F38" s="34">
        <f t="shared" ref="F38" si="11">SUM(F36:F37)</f>
        <v>18</v>
      </c>
      <c r="G38" s="34">
        <f t="shared" ref="G38" si="12">SUM(G36:G37)</f>
        <v>19</v>
      </c>
      <c r="H38" s="57">
        <v>52968267</v>
      </c>
    </row>
    <row r="39" spans="1:8" s="13" customFormat="1" ht="12.75" customHeight="1" x14ac:dyDescent="0.2">
      <c r="B39" s="55" t="s">
        <v>20</v>
      </c>
      <c r="C39" s="56" t="s">
        <v>48</v>
      </c>
      <c r="D39" s="29" t="s">
        <v>90</v>
      </c>
      <c r="E39" s="35"/>
      <c r="F39" s="35">
        <v>3</v>
      </c>
      <c r="G39" s="35">
        <v>3</v>
      </c>
      <c r="H39" s="58"/>
    </row>
    <row r="40" spans="1:8" s="13" customFormat="1" ht="12.75" customHeight="1" x14ac:dyDescent="0.2">
      <c r="B40" s="50"/>
      <c r="C40" s="52"/>
      <c r="D40" s="29" t="s">
        <v>49</v>
      </c>
      <c r="E40" s="35"/>
      <c r="F40" s="35">
        <v>10</v>
      </c>
      <c r="G40" s="35">
        <v>10</v>
      </c>
      <c r="H40" s="58"/>
    </row>
    <row r="41" spans="1:8" s="13" customFormat="1" ht="12.75" customHeight="1" x14ac:dyDescent="0.2">
      <c r="B41" s="50"/>
      <c r="C41" s="52"/>
      <c r="D41" s="29" t="s">
        <v>50</v>
      </c>
      <c r="E41" s="35">
        <v>2</v>
      </c>
      <c r="F41" s="35"/>
      <c r="G41" s="35">
        <v>2</v>
      </c>
      <c r="H41" s="58"/>
    </row>
    <row r="42" spans="1:8" s="13" customFormat="1" ht="12.75" customHeight="1" x14ac:dyDescent="0.2">
      <c r="B42" s="50"/>
      <c r="C42" s="52"/>
      <c r="D42" s="29" t="s">
        <v>78</v>
      </c>
      <c r="E42" s="36">
        <v>1</v>
      </c>
      <c r="F42" s="36">
        <v>1</v>
      </c>
      <c r="G42" s="36">
        <v>2</v>
      </c>
      <c r="H42" s="60"/>
    </row>
    <row r="43" spans="1:8" s="13" customFormat="1" ht="12.75" customHeight="1" thickBot="1" x14ac:dyDescent="0.25">
      <c r="B43" s="51"/>
      <c r="C43" s="53"/>
      <c r="D43" s="28" t="s">
        <v>37</v>
      </c>
      <c r="E43" s="33">
        <f>SUM(E39:E42)</f>
        <v>3</v>
      </c>
      <c r="F43" s="33">
        <f t="shared" ref="F43:G43" si="13">SUM(F39:F42)</f>
        <v>14</v>
      </c>
      <c r="G43" s="33">
        <f t="shared" si="13"/>
        <v>17</v>
      </c>
      <c r="H43" s="57">
        <v>81461200</v>
      </c>
    </row>
    <row r="44" spans="1:8" s="13" customFormat="1" ht="12.75" customHeight="1" x14ac:dyDescent="0.2">
      <c r="B44" s="50" t="s">
        <v>22</v>
      </c>
      <c r="C44" s="52" t="s">
        <v>23</v>
      </c>
      <c r="D44" s="29" t="s">
        <v>51</v>
      </c>
      <c r="E44" s="35">
        <v>7</v>
      </c>
      <c r="F44" s="35">
        <v>4</v>
      </c>
      <c r="G44" s="35">
        <v>11</v>
      </c>
      <c r="H44" s="60"/>
    </row>
    <row r="45" spans="1:8" s="13" customFormat="1" ht="12.75" customHeight="1" thickBot="1" x14ac:dyDescent="0.25">
      <c r="B45" s="51"/>
      <c r="C45" s="53"/>
      <c r="D45" s="28" t="s">
        <v>37</v>
      </c>
      <c r="E45" s="44">
        <f>E44</f>
        <v>7</v>
      </c>
      <c r="F45" s="44">
        <f t="shared" ref="F45:G45" si="14">F44</f>
        <v>4</v>
      </c>
      <c r="G45" s="44">
        <f t="shared" si="14"/>
        <v>11</v>
      </c>
      <c r="H45" s="57">
        <v>13717600</v>
      </c>
    </row>
    <row r="46" spans="1:8" s="13" customFormat="1" ht="12.75" customHeight="1" x14ac:dyDescent="0.2">
      <c r="A46" s="14"/>
      <c r="B46" s="55" t="s">
        <v>22</v>
      </c>
      <c r="C46" s="56" t="s">
        <v>63</v>
      </c>
      <c r="D46" s="29" t="s">
        <v>96</v>
      </c>
      <c r="E46" s="35">
        <v>4</v>
      </c>
      <c r="F46" s="35">
        <v>4</v>
      </c>
      <c r="G46" s="35">
        <v>8</v>
      </c>
      <c r="H46" s="58"/>
    </row>
    <row r="47" spans="1:8" s="13" customFormat="1" ht="12.75" customHeight="1" x14ac:dyDescent="0.2">
      <c r="A47" s="14"/>
      <c r="B47" s="50"/>
      <c r="C47" s="52"/>
      <c r="D47" s="29" t="s">
        <v>97</v>
      </c>
      <c r="E47" s="35">
        <v>1</v>
      </c>
      <c r="F47" s="35">
        <v>1</v>
      </c>
      <c r="G47" s="35">
        <v>2</v>
      </c>
      <c r="H47" s="58"/>
    </row>
    <row r="48" spans="1:8" s="13" customFormat="1" ht="12.75" customHeight="1" x14ac:dyDescent="0.2">
      <c r="A48" s="14"/>
      <c r="B48" s="50"/>
      <c r="C48" s="52"/>
      <c r="D48" s="29" t="s">
        <v>98</v>
      </c>
      <c r="E48" s="35">
        <v>5</v>
      </c>
      <c r="F48" s="35">
        <v>6</v>
      </c>
      <c r="G48" s="35">
        <v>11</v>
      </c>
      <c r="H48" s="58"/>
    </row>
    <row r="49" spans="1:8" s="13" customFormat="1" ht="12.75" customHeight="1" x14ac:dyDescent="0.2">
      <c r="A49" s="14"/>
      <c r="B49" s="50"/>
      <c r="C49" s="52"/>
      <c r="D49" s="29" t="s">
        <v>99</v>
      </c>
      <c r="E49" s="35">
        <v>1</v>
      </c>
      <c r="F49" s="35"/>
      <c r="G49" s="35">
        <v>1</v>
      </c>
      <c r="H49" s="58"/>
    </row>
    <row r="50" spans="1:8" s="13" customFormat="1" ht="12.75" customHeight="1" x14ac:dyDescent="0.2">
      <c r="A50" s="14"/>
      <c r="B50" s="50"/>
      <c r="C50" s="52"/>
      <c r="D50" s="29" t="s">
        <v>79</v>
      </c>
      <c r="E50" s="35"/>
      <c r="F50" s="35">
        <v>1</v>
      </c>
      <c r="G50" s="35">
        <v>1</v>
      </c>
      <c r="H50" s="58"/>
    </row>
    <row r="51" spans="1:8" s="13" customFormat="1" ht="12.75" customHeight="1" x14ac:dyDescent="0.2">
      <c r="A51" s="14"/>
      <c r="B51" s="50"/>
      <c r="C51" s="52"/>
      <c r="D51" s="29" t="s">
        <v>100</v>
      </c>
      <c r="E51" s="35">
        <v>12</v>
      </c>
      <c r="F51" s="35">
        <v>3</v>
      </c>
      <c r="G51" s="35">
        <v>15</v>
      </c>
      <c r="H51" s="58"/>
    </row>
    <row r="52" spans="1:8" s="13" customFormat="1" ht="12.75" customHeight="1" x14ac:dyDescent="0.2">
      <c r="A52" s="14"/>
      <c r="B52" s="50"/>
      <c r="C52" s="52"/>
      <c r="D52" s="29" t="s">
        <v>101</v>
      </c>
      <c r="E52" s="35">
        <v>3</v>
      </c>
      <c r="F52" s="35">
        <v>2</v>
      </c>
      <c r="G52" s="35">
        <v>5</v>
      </c>
      <c r="H52" s="58"/>
    </row>
    <row r="53" spans="1:8" s="13" customFormat="1" ht="12.75" customHeight="1" x14ac:dyDescent="0.2">
      <c r="A53" s="14"/>
      <c r="B53" s="50"/>
      <c r="C53" s="52"/>
      <c r="D53" s="29" t="s">
        <v>102</v>
      </c>
      <c r="E53" s="35">
        <v>3</v>
      </c>
      <c r="F53" s="35"/>
      <c r="G53" s="35">
        <v>3</v>
      </c>
      <c r="H53" s="58"/>
    </row>
    <row r="54" spans="1:8" s="13" customFormat="1" ht="12.75" customHeight="1" x14ac:dyDescent="0.2">
      <c r="A54" s="14"/>
      <c r="B54" s="50"/>
      <c r="C54" s="52"/>
      <c r="D54" s="29" t="s">
        <v>103</v>
      </c>
      <c r="E54" s="35">
        <v>1</v>
      </c>
      <c r="F54" s="35">
        <v>1</v>
      </c>
      <c r="G54" s="35">
        <v>2</v>
      </c>
      <c r="H54" s="58"/>
    </row>
    <row r="55" spans="1:8" s="13" customFormat="1" ht="12.75" customHeight="1" x14ac:dyDescent="0.2">
      <c r="A55" s="14"/>
      <c r="B55" s="50"/>
      <c r="C55" s="52"/>
      <c r="D55" s="29" t="s">
        <v>104</v>
      </c>
      <c r="E55" s="35">
        <v>5</v>
      </c>
      <c r="F55" s="35">
        <v>2</v>
      </c>
      <c r="G55" s="35">
        <v>7</v>
      </c>
      <c r="H55" s="58"/>
    </row>
    <row r="56" spans="1:8" s="13" customFormat="1" ht="12.75" customHeight="1" x14ac:dyDescent="0.2">
      <c r="A56" s="14"/>
      <c r="B56" s="50"/>
      <c r="C56" s="52"/>
      <c r="D56" s="29" t="s">
        <v>52</v>
      </c>
      <c r="E56" s="35">
        <v>9</v>
      </c>
      <c r="F56" s="35">
        <v>12</v>
      </c>
      <c r="G56" s="35">
        <v>21</v>
      </c>
      <c r="H56" s="58"/>
    </row>
    <row r="57" spans="1:8" s="13" customFormat="1" ht="12.75" customHeight="1" x14ac:dyDescent="0.2">
      <c r="A57" s="14"/>
      <c r="B57" s="50"/>
      <c r="C57" s="52"/>
      <c r="D57" s="29" t="s">
        <v>105</v>
      </c>
      <c r="E57" s="35">
        <v>4</v>
      </c>
      <c r="F57" s="35">
        <v>11</v>
      </c>
      <c r="G57" s="35">
        <v>15</v>
      </c>
      <c r="H57" s="58"/>
    </row>
    <row r="58" spans="1:8" s="13" customFormat="1" ht="12.75" customHeight="1" x14ac:dyDescent="0.2">
      <c r="A58" s="14"/>
      <c r="B58" s="50"/>
      <c r="C58" s="52"/>
      <c r="D58" s="29" t="s">
        <v>106</v>
      </c>
      <c r="E58" s="35"/>
      <c r="F58" s="35">
        <v>1</v>
      </c>
      <c r="G58" s="35">
        <v>1</v>
      </c>
      <c r="H58" s="58"/>
    </row>
    <row r="59" spans="1:8" s="13" customFormat="1" ht="12.75" customHeight="1" x14ac:dyDescent="0.2">
      <c r="A59" s="14"/>
      <c r="B59" s="50"/>
      <c r="C59" s="52"/>
      <c r="D59" s="29" t="s">
        <v>107</v>
      </c>
      <c r="E59" s="35"/>
      <c r="F59" s="35">
        <v>2</v>
      </c>
      <c r="G59" s="35">
        <v>2</v>
      </c>
      <c r="H59" s="58"/>
    </row>
    <row r="60" spans="1:8" s="13" customFormat="1" ht="12.75" customHeight="1" x14ac:dyDescent="0.2">
      <c r="A60" s="14"/>
      <c r="B60" s="50"/>
      <c r="C60" s="52"/>
      <c r="D60" s="29" t="s">
        <v>108</v>
      </c>
      <c r="E60" s="35">
        <v>1</v>
      </c>
      <c r="F60" s="35">
        <v>1</v>
      </c>
      <c r="G60" s="35">
        <v>2</v>
      </c>
      <c r="H60" s="58"/>
    </row>
    <row r="61" spans="1:8" s="13" customFormat="1" ht="12.75" customHeight="1" x14ac:dyDescent="0.2">
      <c r="A61" s="14"/>
      <c r="B61" s="50"/>
      <c r="C61" s="52"/>
      <c r="D61" s="29" t="s">
        <v>53</v>
      </c>
      <c r="E61" s="35">
        <v>10</v>
      </c>
      <c r="F61" s="35">
        <v>4</v>
      </c>
      <c r="G61" s="35">
        <v>14</v>
      </c>
      <c r="H61" s="58"/>
    </row>
    <row r="62" spans="1:8" s="13" customFormat="1" ht="12.75" customHeight="1" x14ac:dyDescent="0.2">
      <c r="A62" s="14"/>
      <c r="B62" s="50"/>
      <c r="C62" s="52"/>
      <c r="D62" s="29" t="s">
        <v>109</v>
      </c>
      <c r="E62" s="35"/>
      <c r="F62" s="35">
        <v>1</v>
      </c>
      <c r="G62" s="35">
        <v>1</v>
      </c>
      <c r="H62" s="58"/>
    </row>
    <row r="63" spans="1:8" s="13" customFormat="1" ht="12.75" customHeight="1" x14ac:dyDescent="0.2">
      <c r="A63" s="14"/>
      <c r="B63" s="50"/>
      <c r="C63" s="52"/>
      <c r="D63" s="29" t="s">
        <v>110</v>
      </c>
      <c r="E63" s="35">
        <v>2</v>
      </c>
      <c r="F63" s="35">
        <v>1</v>
      </c>
      <c r="G63" s="35">
        <v>3</v>
      </c>
      <c r="H63" s="58"/>
    </row>
    <row r="64" spans="1:8" s="13" customFormat="1" ht="12.75" customHeight="1" x14ac:dyDescent="0.2">
      <c r="A64" s="14"/>
      <c r="B64" s="50"/>
      <c r="C64" s="52"/>
      <c r="D64" s="29" t="s">
        <v>111</v>
      </c>
      <c r="E64" s="35">
        <v>1</v>
      </c>
      <c r="F64" s="35"/>
      <c r="G64" s="35">
        <v>1</v>
      </c>
      <c r="H64" s="58"/>
    </row>
    <row r="65" spans="1:8" s="13" customFormat="1" ht="12.75" customHeight="1" x14ac:dyDescent="0.2">
      <c r="B65" s="50"/>
      <c r="C65" s="52"/>
      <c r="D65" s="29" t="s">
        <v>112</v>
      </c>
      <c r="E65" s="35">
        <v>3</v>
      </c>
      <c r="F65" s="35">
        <v>2</v>
      </c>
      <c r="G65" s="35">
        <v>5</v>
      </c>
      <c r="H65" s="58"/>
    </row>
    <row r="66" spans="1:8" s="13" customFormat="1" ht="12.75" customHeight="1" x14ac:dyDescent="0.2">
      <c r="B66" s="50"/>
      <c r="C66" s="52"/>
      <c r="D66" s="29" t="s">
        <v>113</v>
      </c>
      <c r="E66" s="35">
        <v>9</v>
      </c>
      <c r="F66" s="35">
        <v>5</v>
      </c>
      <c r="G66" s="35">
        <v>14</v>
      </c>
      <c r="H66" s="58"/>
    </row>
    <row r="67" spans="1:8" s="13" customFormat="1" ht="12.75" customHeight="1" x14ac:dyDescent="0.2">
      <c r="B67" s="50"/>
      <c r="C67" s="52"/>
      <c r="D67" s="29" t="s">
        <v>54</v>
      </c>
      <c r="E67" s="35">
        <v>23</v>
      </c>
      <c r="F67" s="35">
        <v>9</v>
      </c>
      <c r="G67" s="35">
        <v>32</v>
      </c>
      <c r="H67" s="60"/>
    </row>
    <row r="68" spans="1:8" s="13" customFormat="1" ht="12.75" customHeight="1" thickBot="1" x14ac:dyDescent="0.25">
      <c r="B68" s="51"/>
      <c r="C68" s="53"/>
      <c r="D68" s="28" t="s">
        <v>37</v>
      </c>
      <c r="E68" s="44">
        <f>SUM(E46:E67)</f>
        <v>97</v>
      </c>
      <c r="F68" s="44">
        <f t="shared" ref="F68:G68" si="15">SUM(F46:F67)</f>
        <v>69</v>
      </c>
      <c r="G68" s="44">
        <f t="shared" si="15"/>
        <v>166</v>
      </c>
      <c r="H68" s="57">
        <v>176755900</v>
      </c>
    </row>
    <row r="69" spans="1:8" s="13" customFormat="1" ht="12.75" customHeight="1" x14ac:dyDescent="0.2">
      <c r="B69" s="55" t="s">
        <v>26</v>
      </c>
      <c r="C69" s="56" t="s">
        <v>27</v>
      </c>
      <c r="D69" s="29" t="s">
        <v>80</v>
      </c>
      <c r="E69" s="35">
        <v>1</v>
      </c>
      <c r="F69" s="35">
        <v>1</v>
      </c>
      <c r="G69" s="35">
        <v>2</v>
      </c>
      <c r="H69" s="58"/>
    </row>
    <row r="70" spans="1:8" s="13" customFormat="1" ht="12.75" customHeight="1" x14ac:dyDescent="0.2">
      <c r="B70" s="50"/>
      <c r="C70" s="52"/>
      <c r="D70" s="29" t="s">
        <v>55</v>
      </c>
      <c r="E70" s="35">
        <v>1</v>
      </c>
      <c r="F70" s="35">
        <v>4</v>
      </c>
      <c r="G70" s="35">
        <v>5</v>
      </c>
      <c r="H70" s="58"/>
    </row>
    <row r="71" spans="1:8" s="13" customFormat="1" ht="12.75" customHeight="1" x14ac:dyDescent="0.2">
      <c r="B71" s="50"/>
      <c r="C71" s="52"/>
      <c r="D71" s="29" t="s">
        <v>95</v>
      </c>
      <c r="E71" s="35"/>
      <c r="F71" s="35">
        <v>1</v>
      </c>
      <c r="G71" s="35">
        <v>1</v>
      </c>
      <c r="H71" s="58"/>
    </row>
    <row r="72" spans="1:8" s="13" customFormat="1" ht="12.75" customHeight="1" x14ac:dyDescent="0.2">
      <c r="B72" s="50"/>
      <c r="C72" s="52"/>
      <c r="D72" s="29" t="s">
        <v>56</v>
      </c>
      <c r="E72" s="36">
        <v>21</v>
      </c>
      <c r="F72" s="36">
        <v>17</v>
      </c>
      <c r="G72" s="36">
        <v>38</v>
      </c>
      <c r="H72" s="60"/>
    </row>
    <row r="73" spans="1:8" s="13" customFormat="1" ht="12.75" customHeight="1" thickBot="1" x14ac:dyDescent="0.25">
      <c r="B73" s="51"/>
      <c r="C73" s="53"/>
      <c r="D73" s="28" t="s">
        <v>37</v>
      </c>
      <c r="E73" s="33">
        <f>SUM(E69:E72)</f>
        <v>23</v>
      </c>
      <c r="F73" s="33">
        <f t="shared" ref="F73:G73" si="16">SUM(F69:F72)</f>
        <v>23</v>
      </c>
      <c r="G73" s="33">
        <f t="shared" si="16"/>
        <v>46</v>
      </c>
      <c r="H73" s="57">
        <v>74547302</v>
      </c>
    </row>
    <row r="74" spans="1:8" s="13" customFormat="1" ht="12.75" customHeight="1" x14ac:dyDescent="0.2">
      <c r="A74" s="14"/>
      <c r="B74" s="50" t="s">
        <v>28</v>
      </c>
      <c r="C74" s="52" t="s">
        <v>29</v>
      </c>
      <c r="D74" s="29" t="s">
        <v>57</v>
      </c>
      <c r="E74" s="35">
        <v>1</v>
      </c>
      <c r="F74" s="35">
        <v>2</v>
      </c>
      <c r="G74" s="35">
        <v>3</v>
      </c>
      <c r="H74" s="60"/>
    </row>
    <row r="75" spans="1:8" s="13" customFormat="1" ht="12.75" customHeight="1" thickBot="1" x14ac:dyDescent="0.25">
      <c r="B75" s="51"/>
      <c r="C75" s="53"/>
      <c r="D75" s="28" t="s">
        <v>37</v>
      </c>
      <c r="E75" s="44">
        <f>E74</f>
        <v>1</v>
      </c>
      <c r="F75" s="44">
        <f t="shared" ref="F75:G75" si="17">F74</f>
        <v>2</v>
      </c>
      <c r="G75" s="44">
        <f t="shared" si="17"/>
        <v>3</v>
      </c>
      <c r="H75" s="57">
        <v>18456300</v>
      </c>
    </row>
    <row r="76" spans="1:8" s="13" customFormat="1" ht="12.75" customHeight="1" x14ac:dyDescent="0.2">
      <c r="A76" s="14"/>
      <c r="B76" s="50" t="s">
        <v>83</v>
      </c>
      <c r="C76" s="52" t="s">
        <v>84</v>
      </c>
      <c r="D76" s="29" t="s">
        <v>93</v>
      </c>
      <c r="E76" s="35">
        <v>31</v>
      </c>
      <c r="F76" s="35">
        <v>33</v>
      </c>
      <c r="G76" s="35">
        <v>64</v>
      </c>
      <c r="H76" s="35"/>
    </row>
    <row r="77" spans="1:8" s="13" customFormat="1" ht="12.75" customHeight="1" x14ac:dyDescent="0.2">
      <c r="A77" s="14"/>
      <c r="B77" s="50"/>
      <c r="C77" s="52"/>
      <c r="D77" s="29" t="s">
        <v>94</v>
      </c>
      <c r="E77" s="35">
        <v>12</v>
      </c>
      <c r="F77" s="35">
        <v>5</v>
      </c>
      <c r="G77" s="35">
        <v>17</v>
      </c>
      <c r="H77" s="36"/>
    </row>
    <row r="78" spans="1:8" s="13" customFormat="1" ht="12.75" customHeight="1" thickBot="1" x14ac:dyDescent="0.25">
      <c r="B78" s="51"/>
      <c r="C78" s="53"/>
      <c r="D78" s="28" t="s">
        <v>37</v>
      </c>
      <c r="E78" s="34">
        <f>SUM(E76:E77)</f>
        <v>43</v>
      </c>
      <c r="F78" s="34">
        <f t="shared" ref="F78" si="18">SUM(F76:F77)</f>
        <v>38</v>
      </c>
      <c r="G78" s="34">
        <f t="shared" ref="G78" si="19">SUM(G76:G77)</f>
        <v>81</v>
      </c>
      <c r="H78" s="33"/>
    </row>
    <row r="79" spans="1:8" s="13" customFormat="1" ht="20.100000000000001" customHeight="1" thickBot="1" x14ac:dyDescent="0.25">
      <c r="B79" s="54" t="s">
        <v>64</v>
      </c>
      <c r="C79" s="54"/>
      <c r="D79" s="51"/>
      <c r="E79" s="33">
        <f>E78+E75+E73+E68+E45+E43+E38+E35+E32+E30+E25+E19+E15+E11+E8</f>
        <v>276</v>
      </c>
      <c r="F79" s="33">
        <f t="shared" ref="F79:H79" si="20">F78+F75+F73+F68+F45+F43+F38+F35+F32+F30+F25+F19+F15+F11+F8</f>
        <v>369</v>
      </c>
      <c r="G79" s="33">
        <f t="shared" si="20"/>
        <v>645</v>
      </c>
      <c r="H79" s="57">
        <f t="shared" si="20"/>
        <v>984459957</v>
      </c>
    </row>
    <row r="80" spans="1:8" s="13" customFormat="1" ht="12.75" customHeight="1" x14ac:dyDescent="0.2">
      <c r="B80" s="30"/>
      <c r="C80" s="31"/>
      <c r="D80" s="29"/>
      <c r="E80" s="32"/>
      <c r="F80" s="32"/>
      <c r="G80" s="32"/>
      <c r="H80" s="32"/>
    </row>
    <row r="81" spans="2:9" s="13" customFormat="1" ht="22.5" customHeight="1" x14ac:dyDescent="0.2">
      <c r="B81" s="8" t="s">
        <v>82</v>
      </c>
      <c r="C81" s="20"/>
      <c r="D81" s="15"/>
      <c r="E81" s="15"/>
      <c r="F81" s="15"/>
      <c r="G81" s="15"/>
    </row>
    <row r="82" spans="2:9" s="13" customFormat="1" x14ac:dyDescent="0.25">
      <c r="B82" s="23" t="s">
        <v>66</v>
      </c>
      <c r="C82" s="21"/>
      <c r="I82" s="61"/>
    </row>
    <row r="83" spans="2:9" s="13" customFormat="1" ht="12" x14ac:dyDescent="0.2">
      <c r="B83" s="11" t="s">
        <v>114</v>
      </c>
      <c r="C83" s="21"/>
    </row>
    <row r="84" spans="2:9" x14ac:dyDescent="0.25">
      <c r="B84" s="16"/>
      <c r="C84" s="21"/>
      <c r="D84" s="13"/>
      <c r="E84" s="13"/>
      <c r="F84" s="13"/>
      <c r="G84" s="13"/>
    </row>
    <row r="85" spans="2:9" x14ac:dyDescent="0.25">
      <c r="B85" s="12"/>
    </row>
  </sheetData>
  <mergeCells count="34">
    <mergeCell ref="B2:H2"/>
    <mergeCell ref="B3:H3"/>
    <mergeCell ref="B12:B15"/>
    <mergeCell ref="C12:C15"/>
    <mergeCell ref="B16:B19"/>
    <mergeCell ref="C16:C19"/>
    <mergeCell ref="B6:B8"/>
    <mergeCell ref="C6:C8"/>
    <mergeCell ref="B9:B11"/>
    <mergeCell ref="C9:C11"/>
    <mergeCell ref="B5:C5"/>
    <mergeCell ref="B20:B25"/>
    <mergeCell ref="C20:C25"/>
    <mergeCell ref="B26:B30"/>
    <mergeCell ref="C26:C30"/>
    <mergeCell ref="B31:B32"/>
    <mergeCell ref="C31:C32"/>
    <mergeCell ref="B33:B35"/>
    <mergeCell ref="C33:C35"/>
    <mergeCell ref="B36:B38"/>
    <mergeCell ref="C36:C38"/>
    <mergeCell ref="B39:B43"/>
    <mergeCell ref="C39:C43"/>
    <mergeCell ref="B74:B75"/>
    <mergeCell ref="C74:C75"/>
    <mergeCell ref="B79:D79"/>
    <mergeCell ref="B44:B45"/>
    <mergeCell ref="C44:C45"/>
    <mergeCell ref="B46:B68"/>
    <mergeCell ref="C46:C68"/>
    <mergeCell ref="B69:B73"/>
    <mergeCell ref="C69:C73"/>
    <mergeCell ref="B76:B78"/>
    <mergeCell ref="C76:C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C.2.1</vt:lpstr>
      <vt:lpstr>C.2.2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Del Canto Faúndez</dc:creator>
  <cp:lastModifiedBy>Unidad de Estudios </cp:lastModifiedBy>
  <dcterms:created xsi:type="dcterms:W3CDTF">2014-08-21T21:52:04Z</dcterms:created>
  <dcterms:modified xsi:type="dcterms:W3CDTF">2019-01-17T20:12:22Z</dcterms:modified>
</cp:coreProperties>
</file>