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2019\"/>
    </mc:Choice>
  </mc:AlternateContent>
  <xr:revisionPtr revIDLastSave="0" documentId="13_ncr:1_{A8200ECD-D654-40E9-A366-88F43DF2F425}" xr6:coauthVersionLast="46" xr6:coauthVersionMax="47" xr10:uidLastSave="{00000000-0000-0000-0000-000000000000}"/>
  <bookViews>
    <workbookView xWindow="-120" yWindow="-120" windowWidth="19440" windowHeight="11640" tabRatio="605" xr2:uid="{00000000-000D-0000-FFFF-FFFF00000000}"/>
  </bookViews>
  <sheets>
    <sheet name="B.6.1" sheetId="3" r:id="rId1"/>
    <sheet name="B.6.2" sheetId="1" r:id="rId2"/>
    <sheet name="B.6.3" sheetId="4" r:id="rId3"/>
    <sheet name="B.6.4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G93" i="1"/>
  <c r="F93" i="1"/>
  <c r="E93" i="1"/>
  <c r="E33" i="1"/>
  <c r="F33" i="1"/>
  <c r="G33" i="1"/>
  <c r="G10" i="1" l="1"/>
  <c r="G65" i="1" l="1"/>
  <c r="F65" i="1"/>
  <c r="E65" i="1"/>
  <c r="G63" i="1"/>
  <c r="F63" i="1"/>
  <c r="E63" i="1"/>
  <c r="E41" i="4"/>
  <c r="D41" i="4"/>
  <c r="C41" i="4"/>
  <c r="J22" i="3"/>
  <c r="H22" i="3"/>
  <c r="G22" i="3"/>
  <c r="F22" i="3"/>
  <c r="E22" i="3"/>
  <c r="D22" i="3"/>
  <c r="I94" i="1" l="1"/>
  <c r="F84" i="1" l="1"/>
  <c r="G84" i="1"/>
  <c r="E84" i="1"/>
  <c r="F55" i="1"/>
  <c r="G55" i="1"/>
  <c r="E55" i="1"/>
  <c r="F51" i="1"/>
  <c r="G51" i="1"/>
  <c r="E51" i="1"/>
  <c r="F46" i="1"/>
  <c r="G46" i="1"/>
  <c r="E46" i="1"/>
  <c r="G20" i="1"/>
  <c r="F20" i="1"/>
  <c r="E20" i="1"/>
  <c r="G39" i="1"/>
  <c r="F39" i="1"/>
  <c r="E39" i="1"/>
  <c r="G61" i="1"/>
  <c r="F61" i="1"/>
  <c r="E61" i="1"/>
  <c r="F88" i="1"/>
  <c r="G88" i="1"/>
  <c r="E88" i="1"/>
  <c r="G16" i="1"/>
  <c r="F16" i="1"/>
  <c r="E16" i="1"/>
  <c r="F10" i="1"/>
  <c r="E10" i="1"/>
  <c r="G90" i="1"/>
  <c r="F90" i="1"/>
  <c r="E90" i="1"/>
  <c r="E94" i="1" s="1"/>
  <c r="F94" i="1" l="1"/>
  <c r="G94" i="1"/>
</calcChain>
</file>

<file path=xl/sharedStrings.xml><?xml version="1.0" encoding="utf-8"?>
<sst xmlns="http://schemas.openxmlformats.org/spreadsheetml/2006/main" count="336" uniqueCount="223">
  <si>
    <t>Total</t>
  </si>
  <si>
    <t>Arica</t>
  </si>
  <si>
    <t>Arica y Parinacota</t>
  </si>
  <si>
    <t>XV</t>
  </si>
  <si>
    <t>Valdivia</t>
  </si>
  <si>
    <t>Los Lagos</t>
  </si>
  <si>
    <t>Los Ríos</t>
  </si>
  <si>
    <t>XIV</t>
  </si>
  <si>
    <t>Santiago</t>
  </si>
  <si>
    <t>Maipú</t>
  </si>
  <si>
    <t>Metropolitana</t>
  </si>
  <si>
    <t>XIII</t>
  </si>
  <si>
    <t>Puerto Montt</t>
  </si>
  <si>
    <t>X</t>
  </si>
  <si>
    <t>Temuco</t>
  </si>
  <si>
    <t>Araucanía</t>
  </si>
  <si>
    <t>IX</t>
  </si>
  <si>
    <t>Concepción</t>
  </si>
  <si>
    <t>Biobío</t>
  </si>
  <si>
    <t>VIII</t>
  </si>
  <si>
    <t>Rancagua</t>
  </si>
  <si>
    <t>O´Higgins</t>
  </si>
  <si>
    <t>VI</t>
  </si>
  <si>
    <t>Valparaíso</t>
  </si>
  <si>
    <t>V</t>
  </si>
  <si>
    <t>Ovalle</t>
  </si>
  <si>
    <t>Coquimbo</t>
  </si>
  <si>
    <t>IV</t>
  </si>
  <si>
    <t>Atacama</t>
  </si>
  <si>
    <t>III</t>
  </si>
  <si>
    <t>Antofagasta</t>
  </si>
  <si>
    <t>II</t>
  </si>
  <si>
    <t>Iquique</t>
  </si>
  <si>
    <t>Tarapacá</t>
  </si>
  <si>
    <t>I</t>
  </si>
  <si>
    <t>Hombres</t>
  </si>
  <si>
    <t>Mujeres</t>
  </si>
  <si>
    <t>Región</t>
  </si>
  <si>
    <t>Chillán</t>
  </si>
  <si>
    <t>Angol</t>
  </si>
  <si>
    <t>Castro</t>
  </si>
  <si>
    <t>Osorno</t>
  </si>
  <si>
    <t>Total general</t>
  </si>
  <si>
    <t>Observaciones:</t>
  </si>
  <si>
    <t>Comuna</t>
  </si>
  <si>
    <t>B.6.2</t>
  </si>
  <si>
    <t>B.6.1</t>
  </si>
  <si>
    <t>Usuarios/as a nivel comunal y regional</t>
  </si>
  <si>
    <t>Maule</t>
  </si>
  <si>
    <t xml:space="preserve">Región </t>
  </si>
  <si>
    <t>VII</t>
  </si>
  <si>
    <t>San Antonio</t>
  </si>
  <si>
    <t>San Vicente</t>
  </si>
  <si>
    <t>XVI</t>
  </si>
  <si>
    <t>Ñuble</t>
  </si>
  <si>
    <t>Alto Hospicio</t>
  </si>
  <si>
    <t>Copiapó</t>
  </si>
  <si>
    <t>Vallenar</t>
  </si>
  <si>
    <t>La Serena</t>
  </si>
  <si>
    <t>Villa Alemana</t>
  </si>
  <si>
    <t>San Fernando</t>
  </si>
  <si>
    <t>Cauquenes</t>
  </si>
  <si>
    <t>Longaví</t>
  </si>
  <si>
    <t>Talca</t>
  </si>
  <si>
    <t>Padre Las Casas</t>
  </si>
  <si>
    <t>Estación Central</t>
  </si>
  <si>
    <t>La Florida</t>
  </si>
  <si>
    <t>Puente Alto</t>
  </si>
  <si>
    <t>La Unión</t>
  </si>
  <si>
    <t>Usuarios/as del programa a nivel regional y montos de inversión pública</t>
  </si>
  <si>
    <t>Nº Cursos</t>
  </si>
  <si>
    <t>Cantidad de inscritos (1)</t>
  </si>
  <si>
    <t>Participantes egresados a la fecha (2)</t>
  </si>
  <si>
    <t>Horas promedio por participante</t>
  </si>
  <si>
    <t>Montos de inversión pública (3)</t>
  </si>
  <si>
    <t xml:space="preserve">Los Lagos </t>
  </si>
  <si>
    <t>XI</t>
  </si>
  <si>
    <t>Aysén</t>
  </si>
  <si>
    <t>XII</t>
  </si>
  <si>
    <t>Magallanes</t>
  </si>
  <si>
    <t>Fuente:  Elaboración propia a partir de bases de datos administrativas de SENCE con cierre al 31 de diciembre del año 2019.</t>
  </si>
  <si>
    <t>(1) Cantidad de inscritos corresponde a los usuarios/as que han iniciado cursos al 31 de diciembre del año 2019.</t>
  </si>
  <si>
    <t>(2) Participantes egresados a la fecha corresponde a los aprobados a diciembre de 2019.</t>
  </si>
  <si>
    <t>(3) Corresponde al presupuesto total devengado al 31 de diciembre del año 2019.</t>
  </si>
  <si>
    <t>Programa Becas Fondo Cesantía Solidario año 2019</t>
  </si>
  <si>
    <t>Fuente: Elaboración propia a partir de bases de datos administrativas con cierre al 31 de diciembre del año 2019.</t>
  </si>
  <si>
    <t>(2) Corresponde al presupuesto total devengado al 31 de diciembre del año 2019.</t>
  </si>
  <si>
    <t>Montos de inversión pública ($) (2)</t>
  </si>
  <si>
    <t>OTEC</t>
  </si>
  <si>
    <t>BRITO PRADENAS ASESORIA Y CAPACITACIÓN LIMITADA</t>
  </si>
  <si>
    <t>CAPACITACCIÓN OTEC SPA</t>
  </si>
  <si>
    <t>CAPACITACIÓN PLAY COMP LIMITADA</t>
  </si>
  <si>
    <t>CAPACITACIÓN Y DESARROLLO EMPR</t>
  </si>
  <si>
    <t>CASTILLO Y PIZARRO LIMITADA</t>
  </si>
  <si>
    <t>CENTRO DE ESTUDIOS Y  CAPACITA</t>
  </si>
  <si>
    <t>EDGARDO ABARZÚA YÁÑEZ OTEC CAP</t>
  </si>
  <si>
    <t>FDA CAPACITACIÓN LTDA.</t>
  </si>
  <si>
    <t>FÉNIX CAPACITACIONES LIMITADA</t>
  </si>
  <si>
    <t>INGENIERIA Y CAPACITACION R.P.CONTROL LIMITADA</t>
  </si>
  <si>
    <t>INSTITUTO LATINOAMERICANO DE CAPACITACION Y PERFECCIONAMIENTO LIMITADA</t>
  </si>
  <si>
    <t>LÓPEZ Y ESPINOZA LIMITADA</t>
  </si>
  <si>
    <t>SERVICIOS DE CAPACITACIÓN LIDER LIMITADA</t>
  </si>
  <si>
    <t>SOCIEDAD DE CAPACITACIÓN Y SER</t>
  </si>
  <si>
    <t>SOCIEDAD DE CAPACITACIÓN Y SERVICIOS LIMITADA.</t>
  </si>
  <si>
    <t>SOCIEDAD DE SERVICIOS DE CAPACITACIÓN Y EDUCACIÓN TÉCNICO PROFESIONAL LTDA</t>
  </si>
  <si>
    <t>SUMMA CAPACITACION LIMITADA</t>
  </si>
  <si>
    <t xml:space="preserve">Observaciones: </t>
  </si>
  <si>
    <t>B.6.3</t>
  </si>
  <si>
    <t>Horas promedio por participantes</t>
  </si>
  <si>
    <t>Calama</t>
  </si>
  <si>
    <t>Calera</t>
  </si>
  <si>
    <t>Casablanca</t>
  </si>
  <si>
    <t>La Ligua</t>
  </si>
  <si>
    <t>Limache</t>
  </si>
  <si>
    <t>Los Andes</t>
  </si>
  <si>
    <t>Quillota</t>
  </si>
  <si>
    <t>Quilpué</t>
  </si>
  <si>
    <t>San Felipe</t>
  </si>
  <si>
    <t>Viña del Mar</t>
  </si>
  <si>
    <t>Chimbarongo</t>
  </si>
  <si>
    <t>Rengo</t>
  </si>
  <si>
    <t>Hualañe</t>
  </si>
  <si>
    <t>Pelarco</t>
  </si>
  <si>
    <t>Sagrada Familia</t>
  </si>
  <si>
    <t>Lota</t>
  </si>
  <si>
    <t>Penco</t>
  </si>
  <si>
    <t>Talcahuano</t>
  </si>
  <si>
    <t>Ancud</t>
  </si>
  <si>
    <t>Frutillar</t>
  </si>
  <si>
    <t>Cerro Navia</t>
  </si>
  <si>
    <t>Independencia</t>
  </si>
  <si>
    <t>La Cisterna</t>
  </si>
  <si>
    <t>La Pintana</t>
  </si>
  <si>
    <t>Lampa</t>
  </si>
  <si>
    <t>Melipilla</t>
  </si>
  <si>
    <t>Pedro Aguirre Cerda</t>
  </si>
  <si>
    <t>Peñalolen</t>
  </si>
  <si>
    <t>Providencia</t>
  </si>
  <si>
    <t>Recoleta</t>
  </si>
  <si>
    <t>San Bernardo</t>
  </si>
  <si>
    <t>San José de Maipo</t>
  </si>
  <si>
    <t>Talagante</t>
  </si>
  <si>
    <t>Coihueco</t>
  </si>
  <si>
    <t>ACTIVIDADES DE CAPACITACION MARQUEZ SPA.</t>
  </si>
  <si>
    <t>CAPACITACIÓN INTEGRAL PARA EL</t>
  </si>
  <si>
    <t>CAPACITACIÓN ROTEKAP LIMITADA</t>
  </si>
  <si>
    <t>CAPACITACIONES Y OFICIOS WINE &amp; FRUIT LIMITADA</t>
  </si>
  <si>
    <t>CENTRO DE CAPACITACIÓN EDUCACIONAL Y EMPRESARIAL LIMITADA</t>
  </si>
  <si>
    <t>CHILE CONDUCTORES SOCIEDAD LIMITADA</t>
  </si>
  <si>
    <t>ESCUELA PROFESIONALES DE CONDUCTORES TODO TRANSPORTE LIMITDA</t>
  </si>
  <si>
    <t>FUNDACIÓN PARA LA CAPACITACIÓN LABORAL DEL NORTE</t>
  </si>
  <si>
    <t>INSTITUTO NACIONAL DE FORMACIÓ</t>
  </si>
  <si>
    <t>OTEC OSVALDO GARAY RAMÍREZ E.I</t>
  </si>
  <si>
    <t>ACADEMIA INNOVA SPA</t>
  </si>
  <si>
    <t>ASOCIACIÓN EDUCACIONAL Y SOCIAL VOLTAIRE</t>
  </si>
  <si>
    <t>ESCUELA DE CONDUCTORES AUTOMOVIL CLUB DE CHILE LTDA.</t>
  </si>
  <si>
    <t>ESCUELA DE CONDUCTORES NANCY VELÁSQUEZ PARRA E.I.R.L.</t>
  </si>
  <si>
    <t>INCADES LIMITADA</t>
  </si>
  <si>
    <t>INSTITUTO DE CAPACITACIÓN SOCIAL Y EMPRESARIAL LTDA.</t>
  </si>
  <si>
    <t>OTEC EXPANDETE PROGRESA Y OCUPA TUS COMPETENCIAS EXPOTEC SPA</t>
  </si>
  <si>
    <t>TRAINSMART CHILE LIMITADA</t>
  </si>
  <si>
    <t>B.6.4</t>
  </si>
  <si>
    <t>Área</t>
  </si>
  <si>
    <t>Sub-área</t>
  </si>
  <si>
    <t>Especialidad</t>
  </si>
  <si>
    <t>Usuarios/as del programa según área, sub-área, especialidad</t>
  </si>
  <si>
    <t>Contabilidad administrativa</t>
  </si>
  <si>
    <t>Administración de empresas</t>
  </si>
  <si>
    <t>Gestión de emprendimiento</t>
  </si>
  <si>
    <t xml:space="preserve">Cultivo </t>
  </si>
  <si>
    <t>Procesos de packing</t>
  </si>
  <si>
    <t>Marketing</t>
  </si>
  <si>
    <t>Atención al cliente</t>
  </si>
  <si>
    <t>Manejo de cajas</t>
  </si>
  <si>
    <t>Ventas (presencial, telefónica, electrónica)</t>
  </si>
  <si>
    <t>Alfabetización digital y ofimática</t>
  </si>
  <si>
    <t>Diseño, desarrollo y programación (página web, aplicaciones móviles, video juegos, entre otros)</t>
  </si>
  <si>
    <t>Carpintería</t>
  </si>
  <si>
    <t>Climatización y refrigeración</t>
  </si>
  <si>
    <t>Intalaciones sanitarias y gasfitería</t>
  </si>
  <si>
    <t>Energía solar</t>
  </si>
  <si>
    <t>Cocina</t>
  </si>
  <si>
    <t>Higiene y manipulación de alimentos</t>
  </si>
  <si>
    <t>Panadería, pastelería y repostería</t>
  </si>
  <si>
    <t>Servicios de banquetería</t>
  </si>
  <si>
    <t>Inglés</t>
  </si>
  <si>
    <t>Mecánica general automotriz</t>
  </si>
  <si>
    <t>Imagen y cuidado personal</t>
  </si>
  <si>
    <t>Servicio de conserjería y portería</t>
  </si>
  <si>
    <t>Servicio de guardia de seguridad</t>
  </si>
  <si>
    <t>Operación de equipos y herramientas para la operación logística</t>
  </si>
  <si>
    <t>Transporte terrestre de pasajeros</t>
  </si>
  <si>
    <t>Lecto escritura</t>
  </si>
  <si>
    <t>Administración</t>
  </si>
  <si>
    <t>Contabilidad</t>
  </si>
  <si>
    <t>Gestión y administración</t>
  </si>
  <si>
    <t>Agropecuario</t>
  </si>
  <si>
    <t>Agrícola</t>
  </si>
  <si>
    <t>Comercio</t>
  </si>
  <si>
    <t>Publicidad</t>
  </si>
  <si>
    <t>Ventas</t>
  </si>
  <si>
    <t>Computación e informática</t>
  </si>
  <si>
    <t>Software</t>
  </si>
  <si>
    <t>Construcción</t>
  </si>
  <si>
    <t>Edificación</t>
  </si>
  <si>
    <t>Energía</t>
  </si>
  <si>
    <t>Energías renovables</t>
  </si>
  <si>
    <t>Gastronomía, hotelería y turismo</t>
  </si>
  <si>
    <t>Gastronomía</t>
  </si>
  <si>
    <t>Idiomas y comunicación</t>
  </si>
  <si>
    <t>Idiomas</t>
  </si>
  <si>
    <t>Mecánica Automotriz</t>
  </si>
  <si>
    <t>Mecánica de vehículos motorizados</t>
  </si>
  <si>
    <t>Servicios</t>
  </si>
  <si>
    <t>Servicios comunitarios, sociales y personales</t>
  </si>
  <si>
    <t>Vigilancia y seguridad privada</t>
  </si>
  <si>
    <t>Transporte y logística</t>
  </si>
  <si>
    <t>Logística</t>
  </si>
  <si>
    <t>Transporte terrestre</t>
  </si>
  <si>
    <t>Transversales</t>
  </si>
  <si>
    <t>Competencias básicas</t>
  </si>
  <si>
    <t>-</t>
  </si>
  <si>
    <t>Usuarios/as del programa según OTEC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</si>
</sst>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\ _p_t_a_-;\-* #,##0\ _p_t_a_-;_-* &quot;-&quot;\ _p_t_a_-;_-@_-"/>
    <numFmt numFmtId="166" formatCode="_-* #,##0\ _P_t_s_-;\-* #,##0\ _P_t_s_-;_-* &quot;-&quot;\ _P_t_s_-;_-@_-"/>
    <numFmt numFmtId="167" formatCode="_-* #,##0.00\ _P_t_s_-;\-* #,##0.00\ _P_t_s_-;_-* &quot;-&quot;??\ _P_t_s_-;_-@_-"/>
    <numFmt numFmtId="168" formatCode="_-* #,##0.00\ _p_t_a_-;\-* #,##0.00\ _p_t_a_-;_-* &quot;-&quot;??\ _p_t_a_-;_-@_-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5" fillId="2" borderId="1" applyNumberFormat="0" applyFont="0" applyAlignment="0" applyProtection="0"/>
    <xf numFmtId="9" fontId="4" fillId="0" borderId="0" applyFont="0" applyFill="0" applyBorder="0" applyAlignment="0" applyProtection="0"/>
  </cellStyleXfs>
  <cellXfs count="83">
    <xf numFmtId="0" fontId="0" fillId="0" borderId="0" xfId="0"/>
    <xf numFmtId="164" fontId="2" fillId="3" borderId="0" xfId="1" applyNumberFormat="1" applyFont="1" applyFill="1"/>
    <xf numFmtId="164" fontId="2" fillId="3" borderId="0" xfId="1" applyNumberFormat="1" applyFont="1" applyFill="1" applyAlignment="1">
      <alignment horizontal="left" indent="2"/>
    </xf>
    <xf numFmtId="164" fontId="3" fillId="3" borderId="0" xfId="1" applyNumberFormat="1" applyFont="1" applyFill="1" applyAlignment="1">
      <alignment vertical="center"/>
    </xf>
    <xf numFmtId="164" fontId="3" fillId="3" borderId="0" xfId="1" applyNumberFormat="1" applyFont="1" applyFill="1"/>
    <xf numFmtId="164" fontId="3" fillId="3" borderId="0" xfId="1" applyNumberFormat="1" applyFont="1" applyFill="1" applyAlignment="1">
      <alignment horizontal="center" vertical="center"/>
    </xf>
    <xf numFmtId="0" fontId="6" fillId="3" borderId="0" xfId="0" applyFont="1" applyFill="1" applyAlignment="1"/>
    <xf numFmtId="0" fontId="7" fillId="3" borderId="0" xfId="0" applyFont="1" applyFill="1"/>
    <xf numFmtId="164" fontId="8" fillId="3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horizontal="left" wrapText="1"/>
    </xf>
    <xf numFmtId="169" fontId="7" fillId="3" borderId="0" xfId="1" applyNumberFormat="1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/>
    </xf>
    <xf numFmtId="169" fontId="7" fillId="3" borderId="0" xfId="1" applyNumberFormat="1" applyFont="1" applyFill="1" applyAlignment="1">
      <alignment horizontal="left" vertical="top" wrapText="1"/>
    </xf>
    <xf numFmtId="164" fontId="3" fillId="3" borderId="0" xfId="1" applyNumberFormat="1" applyFont="1" applyFill="1" applyAlignment="1"/>
    <xf numFmtId="0" fontId="7" fillId="3" borderId="0" xfId="0" applyFont="1" applyFill="1" applyAlignment="1">
      <alignment vertical="top"/>
    </xf>
    <xf numFmtId="169" fontId="7" fillId="3" borderId="0" xfId="1" applyNumberFormat="1" applyFont="1" applyFill="1" applyAlignment="1">
      <alignment vertical="top" wrapText="1"/>
    </xf>
    <xf numFmtId="164" fontId="7" fillId="3" borderId="0" xfId="1" applyNumberFormat="1" applyFont="1" applyFill="1" applyBorder="1"/>
    <xf numFmtId="164" fontId="10" fillId="3" borderId="2" xfId="1" applyNumberFormat="1" applyFont="1" applyFill="1" applyBorder="1" applyAlignment="1">
      <alignment horizontal="center"/>
    </xf>
    <xf numFmtId="164" fontId="7" fillId="3" borderId="5" xfId="1" applyNumberFormat="1" applyFont="1" applyFill="1" applyBorder="1"/>
    <xf numFmtId="164" fontId="7" fillId="3" borderId="7" xfId="1" applyNumberFormat="1" applyFont="1" applyFill="1" applyBorder="1"/>
    <xf numFmtId="164" fontId="10" fillId="3" borderId="4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/>
    <xf numFmtId="164" fontId="10" fillId="3" borderId="4" xfId="1" applyNumberFormat="1" applyFont="1" applyFill="1" applyBorder="1" applyAlignment="1">
      <alignment vertical="center"/>
    </xf>
    <xf numFmtId="164" fontId="7" fillId="3" borderId="6" xfId="1" applyNumberFormat="1" applyFont="1" applyFill="1" applyBorder="1"/>
    <xf numFmtId="0" fontId="11" fillId="3" borderId="0" xfId="0" applyFont="1" applyFill="1" applyAlignment="1">
      <alignment horizontal="left" vertical="top"/>
    </xf>
    <xf numFmtId="169" fontId="7" fillId="0" borderId="0" xfId="1" applyNumberFormat="1" applyFont="1" applyFill="1" applyBorder="1" applyAlignment="1">
      <alignment horizontal="right" indent="1"/>
    </xf>
    <xf numFmtId="164" fontId="10" fillId="3" borderId="2" xfId="1" applyNumberFormat="1" applyFont="1" applyFill="1" applyBorder="1"/>
    <xf numFmtId="164" fontId="10" fillId="3" borderId="2" xfId="1" applyNumberFormat="1" applyFont="1" applyFill="1" applyBorder="1" applyAlignment="1">
      <alignment horizontal="center"/>
    </xf>
    <xf numFmtId="164" fontId="2" fillId="3" borderId="0" xfId="1" applyNumberFormat="1" applyFont="1" applyFill="1" applyAlignment="1">
      <alignment horizontal="right"/>
    </xf>
    <xf numFmtId="164" fontId="10" fillId="3" borderId="2" xfId="1" applyNumberFormat="1" applyFont="1" applyFill="1" applyBorder="1" applyAlignment="1">
      <alignment horizontal="right"/>
    </xf>
    <xf numFmtId="0" fontId="2" fillId="3" borderId="0" xfId="0" applyFont="1" applyFill="1" applyAlignment="1">
      <alignment horizontal="right" vertical="top" wrapText="1"/>
    </xf>
    <xf numFmtId="169" fontId="7" fillId="3" borderId="0" xfId="1" applyNumberFormat="1" applyFont="1" applyFill="1" applyAlignment="1">
      <alignment horizontal="right" vertical="top" wrapText="1"/>
    </xf>
    <xf numFmtId="169" fontId="7" fillId="0" borderId="0" xfId="1" applyNumberFormat="1" applyFont="1" applyFill="1" applyBorder="1" applyAlignment="1"/>
    <xf numFmtId="169" fontId="7" fillId="0" borderId="0" xfId="1" applyNumberFormat="1" applyFont="1" applyFill="1" applyBorder="1" applyAlignment="1">
      <alignment horizontal="right"/>
    </xf>
    <xf numFmtId="164" fontId="10" fillId="3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3" fontId="12" fillId="0" borderId="0" xfId="1" applyNumberFormat="1" applyFont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/>
    </xf>
    <xf numFmtId="0" fontId="13" fillId="3" borderId="0" xfId="0" applyFont="1" applyFill="1"/>
    <xf numFmtId="0" fontId="7" fillId="3" borderId="0" xfId="1" applyNumberFormat="1" applyFont="1" applyFill="1" applyAlignment="1">
      <alignment horizontal="left"/>
    </xf>
    <xf numFmtId="164" fontId="7" fillId="3" borderId="0" xfId="1" applyNumberFormat="1" applyFont="1" applyFill="1" applyAlignment="1">
      <alignment horizontal="left"/>
    </xf>
    <xf numFmtId="0" fontId="14" fillId="3" borderId="0" xfId="0" applyFont="1" applyFill="1"/>
    <xf numFmtId="0" fontId="7" fillId="3" borderId="0" xfId="1" applyNumberFormat="1" applyFont="1" applyFill="1" applyAlignment="1">
      <alignment horizontal="justify"/>
    </xf>
    <xf numFmtId="3" fontId="0" fillId="0" borderId="0" xfId="0" applyNumberFormat="1"/>
    <xf numFmtId="164" fontId="2" fillId="3" borderId="0" xfId="0" applyNumberFormat="1" applyFont="1" applyFill="1"/>
    <xf numFmtId="0" fontId="10" fillId="3" borderId="2" xfId="0" applyFont="1" applyFill="1" applyBorder="1" applyAlignment="1">
      <alignment vertical="center" wrapText="1"/>
    </xf>
    <xf numFmtId="164" fontId="12" fillId="0" borderId="0" xfId="1" applyNumberFormat="1" applyFont="1" applyAlignment="1">
      <alignment horizontal="right" vertical="center"/>
    </xf>
    <xf numFmtId="0" fontId="10" fillId="3" borderId="2" xfId="0" applyFont="1" applyFill="1" applyBorder="1" applyAlignment="1">
      <alignment vertical="center"/>
    </xf>
    <xf numFmtId="164" fontId="10" fillId="3" borderId="2" xfId="1" applyNumberFormat="1" applyFont="1" applyFill="1" applyBorder="1" applyAlignment="1">
      <alignment vertical="center" wrapText="1"/>
    </xf>
    <xf numFmtId="3" fontId="7" fillId="3" borderId="0" xfId="0" applyNumberFormat="1" applyFont="1" applyFill="1"/>
    <xf numFmtId="0" fontId="10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0" fillId="3" borderId="2" xfId="0" applyFont="1" applyFill="1" applyBorder="1"/>
    <xf numFmtId="164" fontId="13" fillId="0" borderId="2" xfId="1" applyNumberFormat="1" applyFont="1" applyBorder="1" applyAlignment="1">
      <alignment horizontal="right" vertical="center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164" fontId="10" fillId="3" borderId="6" xfId="1" applyNumberFormat="1" applyFont="1" applyFill="1" applyBorder="1" applyAlignment="1">
      <alignment horizontal="center" vertical="center"/>
    </xf>
    <xf numFmtId="164" fontId="10" fillId="3" borderId="0" xfId="1" applyNumberFormat="1" applyFont="1" applyFill="1" applyBorder="1" applyAlignment="1">
      <alignment horizontal="center" vertical="center"/>
    </xf>
    <xf numFmtId="164" fontId="10" fillId="3" borderId="4" xfId="1" applyNumberFormat="1" applyFont="1" applyFill="1" applyBorder="1" applyAlignment="1">
      <alignment horizontal="center" vertical="center"/>
    </xf>
    <xf numFmtId="164" fontId="10" fillId="3" borderId="6" xfId="1" applyNumberFormat="1" applyFont="1" applyFill="1" applyBorder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164" fontId="10" fillId="3" borderId="4" xfId="1" applyNumberFormat="1" applyFont="1" applyFill="1" applyBorder="1" applyAlignment="1">
      <alignment vertical="center"/>
    </xf>
    <xf numFmtId="164" fontId="10" fillId="3" borderId="3" xfId="1" applyNumberFormat="1" applyFont="1" applyFill="1" applyBorder="1" applyAlignment="1">
      <alignment horizontal="center" vertical="center"/>
    </xf>
    <xf numFmtId="164" fontId="2" fillId="3" borderId="0" xfId="1" applyNumberFormat="1" applyFont="1" applyFill="1" applyAlignment="1">
      <alignment horizontal="center"/>
    </xf>
    <xf numFmtId="164" fontId="10" fillId="3" borderId="5" xfId="1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Border="1" applyAlignment="1">
      <alignment horizontal="center" vertical="center" wrapText="1"/>
    </xf>
    <xf numFmtId="164" fontId="10" fillId="3" borderId="4" xfId="1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</cellXfs>
  <cellStyles count="24">
    <cellStyle name="Millares" xfId="1" builtinId="3"/>
    <cellStyle name="Millares [0] 2" xfId="2" xr:uid="{00000000-0005-0000-0000-000001000000}"/>
    <cellStyle name="Millares [0] 3" xfId="3" xr:uid="{00000000-0005-0000-0000-000002000000}"/>
    <cellStyle name="Millares 10" xfId="4" xr:uid="{00000000-0005-0000-0000-000003000000}"/>
    <cellStyle name="Millares 11" xfId="5" xr:uid="{00000000-0005-0000-0000-000004000000}"/>
    <cellStyle name="Millares 12" xfId="6" xr:uid="{00000000-0005-0000-0000-000005000000}"/>
    <cellStyle name="Millares 13" xfId="7" xr:uid="{00000000-0005-0000-0000-000006000000}"/>
    <cellStyle name="Millares 14" xfId="8" xr:uid="{00000000-0005-0000-0000-000007000000}"/>
    <cellStyle name="Millares 15" xfId="9" xr:uid="{00000000-0005-0000-0000-000008000000}"/>
    <cellStyle name="Millares 16" xfId="10" xr:uid="{00000000-0005-0000-0000-000009000000}"/>
    <cellStyle name="Millares 17" xfId="11" xr:uid="{00000000-0005-0000-0000-00000A000000}"/>
    <cellStyle name="Millares 2" xfId="12" xr:uid="{00000000-0005-0000-0000-00000B000000}"/>
    <cellStyle name="Millares 3" xfId="13" xr:uid="{00000000-0005-0000-0000-00000C000000}"/>
    <cellStyle name="Millares 4" xfId="14" xr:uid="{00000000-0005-0000-0000-00000D000000}"/>
    <cellStyle name="Millares 5" xfId="15" xr:uid="{00000000-0005-0000-0000-00000E000000}"/>
    <cellStyle name="Millares 6" xfId="16" xr:uid="{00000000-0005-0000-0000-00000F000000}"/>
    <cellStyle name="Millares 7" xfId="17" xr:uid="{00000000-0005-0000-0000-000010000000}"/>
    <cellStyle name="Millares 8" xfId="18" xr:uid="{00000000-0005-0000-0000-000011000000}"/>
    <cellStyle name="Millares 9" xfId="19" xr:uid="{00000000-0005-0000-0000-000012000000}"/>
    <cellStyle name="Normal" xfId="0" builtinId="0"/>
    <cellStyle name="Normal 2" xfId="20" xr:uid="{00000000-0005-0000-0000-000014000000}"/>
    <cellStyle name="Normal 3" xfId="21" xr:uid="{00000000-0005-0000-0000-000015000000}"/>
    <cellStyle name="Notas 2" xfId="22" xr:uid="{00000000-0005-0000-0000-000016000000}"/>
    <cellStyle name="Porcentaje 2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7B645-879B-4708-AEE4-7C40FEA74C7A}">
  <dimension ref="A1:J32"/>
  <sheetViews>
    <sheetView tabSelected="1" workbookViewId="0"/>
  </sheetViews>
  <sheetFormatPr baseColWidth="10" defaultColWidth="11.42578125" defaultRowHeight="12.75" x14ac:dyDescent="0.2"/>
  <cols>
    <col min="1" max="1" width="11.7109375" style="39" customWidth="1"/>
    <col min="2" max="2" width="10" style="39" customWidth="1"/>
    <col min="3" max="3" width="16.28515625" style="39" customWidth="1"/>
    <col min="4" max="9" width="11.7109375" style="39" customWidth="1"/>
    <col min="10" max="10" width="15.7109375" style="39" customWidth="1"/>
    <col min="11" max="16384" width="11.42578125" style="39"/>
  </cols>
  <sheetData>
    <row r="1" spans="1:10" x14ac:dyDescent="0.2">
      <c r="A1" s="38" t="s">
        <v>46</v>
      </c>
    </row>
    <row r="2" spans="1:10" ht="15" customHeight="1" x14ac:dyDescent="0.25">
      <c r="B2" s="65" t="s">
        <v>84</v>
      </c>
      <c r="C2" s="65"/>
      <c r="D2" s="65"/>
      <c r="E2" s="65"/>
      <c r="F2" s="65"/>
      <c r="G2" s="65"/>
      <c r="H2" s="65"/>
      <c r="I2" s="65"/>
      <c r="J2" s="65"/>
    </row>
    <row r="3" spans="1:10" x14ac:dyDescent="0.2">
      <c r="B3" s="66" t="s">
        <v>69</v>
      </c>
      <c r="C3" s="66"/>
      <c r="D3" s="66"/>
      <c r="E3" s="66"/>
      <c r="F3" s="66"/>
      <c r="G3" s="66"/>
      <c r="H3" s="66"/>
      <c r="I3" s="66"/>
      <c r="J3" s="66"/>
    </row>
    <row r="4" spans="1:10" x14ac:dyDescent="0.2">
      <c r="B4" s="40"/>
      <c r="C4" s="40"/>
      <c r="D4" s="40"/>
      <c r="E4" s="40"/>
      <c r="F4" s="40"/>
      <c r="G4" s="40"/>
      <c r="H4" s="40"/>
      <c r="I4" s="40"/>
      <c r="J4" s="40"/>
    </row>
    <row r="5" spans="1:10" ht="36.75" thickBot="1" x14ac:dyDescent="0.25">
      <c r="B5" s="67" t="s">
        <v>37</v>
      </c>
      <c r="C5" s="67"/>
      <c r="D5" s="41" t="s">
        <v>70</v>
      </c>
      <c r="E5" s="41" t="s">
        <v>36</v>
      </c>
      <c r="F5" s="41" t="s">
        <v>35</v>
      </c>
      <c r="G5" s="41" t="s">
        <v>71</v>
      </c>
      <c r="H5" s="41" t="s">
        <v>72</v>
      </c>
      <c r="I5" s="41" t="s">
        <v>73</v>
      </c>
      <c r="J5" s="41" t="s">
        <v>74</v>
      </c>
    </row>
    <row r="6" spans="1:10" x14ac:dyDescent="0.2">
      <c r="B6" s="42" t="s">
        <v>34</v>
      </c>
      <c r="C6" s="43" t="s">
        <v>33</v>
      </c>
      <c r="D6" s="44">
        <v>7</v>
      </c>
      <c r="E6" s="44">
        <v>63</v>
      </c>
      <c r="F6" s="44">
        <v>71</v>
      </c>
      <c r="G6" s="44">
        <v>134</v>
      </c>
      <c r="H6" s="44">
        <v>62</v>
      </c>
      <c r="I6" s="44">
        <v>61.455223880597018</v>
      </c>
      <c r="J6" s="44">
        <v>17664341</v>
      </c>
    </row>
    <row r="7" spans="1:10" x14ac:dyDescent="0.2">
      <c r="B7" s="42" t="s">
        <v>31</v>
      </c>
      <c r="C7" s="43" t="s">
        <v>30</v>
      </c>
      <c r="D7" s="44">
        <v>8</v>
      </c>
      <c r="E7" s="44">
        <v>85</v>
      </c>
      <c r="F7" s="44">
        <v>50</v>
      </c>
      <c r="G7" s="44">
        <v>135</v>
      </c>
      <c r="H7" s="44">
        <v>22</v>
      </c>
      <c r="I7" s="44">
        <v>76.748148148148147</v>
      </c>
      <c r="J7" s="44">
        <v>15120625</v>
      </c>
    </row>
    <row r="8" spans="1:10" x14ac:dyDescent="0.2">
      <c r="B8" s="42" t="s">
        <v>29</v>
      </c>
      <c r="C8" s="45" t="s">
        <v>28</v>
      </c>
      <c r="D8" s="44">
        <v>3</v>
      </c>
      <c r="E8" s="44">
        <v>41</v>
      </c>
      <c r="F8" s="44">
        <v>21</v>
      </c>
      <c r="G8" s="44">
        <v>62</v>
      </c>
      <c r="H8" s="44" t="s">
        <v>221</v>
      </c>
      <c r="I8" s="44">
        <v>92.58064516129032</v>
      </c>
      <c r="J8" s="44">
        <v>2625000</v>
      </c>
    </row>
    <row r="9" spans="1:10" x14ac:dyDescent="0.2">
      <c r="B9" s="46" t="s">
        <v>27</v>
      </c>
      <c r="C9" s="45" t="s">
        <v>26</v>
      </c>
      <c r="D9" s="44">
        <v>15</v>
      </c>
      <c r="E9" s="44">
        <v>200</v>
      </c>
      <c r="F9" s="44">
        <v>136</v>
      </c>
      <c r="G9" s="44">
        <v>336</v>
      </c>
      <c r="H9" s="44">
        <v>172</v>
      </c>
      <c r="I9" s="44">
        <v>111.36607142857143</v>
      </c>
      <c r="J9" s="44">
        <v>112437985</v>
      </c>
    </row>
    <row r="10" spans="1:10" x14ac:dyDescent="0.2">
      <c r="B10" s="46" t="s">
        <v>24</v>
      </c>
      <c r="C10" s="45" t="s">
        <v>23</v>
      </c>
      <c r="D10" s="44">
        <v>19</v>
      </c>
      <c r="E10" s="44">
        <v>273</v>
      </c>
      <c r="F10" s="44">
        <v>152</v>
      </c>
      <c r="G10" s="44">
        <v>425</v>
      </c>
      <c r="H10" s="44" t="s">
        <v>221</v>
      </c>
      <c r="I10" s="44">
        <v>114.63058823529411</v>
      </c>
      <c r="J10" s="44">
        <v>31052500</v>
      </c>
    </row>
    <row r="11" spans="1:10" x14ac:dyDescent="0.2">
      <c r="B11" s="46" t="s">
        <v>22</v>
      </c>
      <c r="C11" s="45" t="s">
        <v>21</v>
      </c>
      <c r="D11" s="44">
        <v>12</v>
      </c>
      <c r="E11" s="44">
        <v>121</v>
      </c>
      <c r="F11" s="44">
        <v>64</v>
      </c>
      <c r="G11" s="44">
        <v>185</v>
      </c>
      <c r="H11" s="44">
        <v>6</v>
      </c>
      <c r="I11" s="44">
        <v>128.89729729729729</v>
      </c>
      <c r="J11" s="44">
        <v>23133625</v>
      </c>
    </row>
    <row r="12" spans="1:10" x14ac:dyDescent="0.2">
      <c r="B12" s="46" t="s">
        <v>50</v>
      </c>
      <c r="C12" s="45" t="s">
        <v>48</v>
      </c>
      <c r="D12" s="44">
        <v>6</v>
      </c>
      <c r="E12" s="44">
        <v>37</v>
      </c>
      <c r="F12" s="44">
        <v>82</v>
      </c>
      <c r="G12" s="44">
        <v>119</v>
      </c>
      <c r="H12" s="44">
        <v>71</v>
      </c>
      <c r="I12" s="44">
        <v>116.63865546218487</v>
      </c>
      <c r="J12" s="44">
        <v>54168889</v>
      </c>
    </row>
    <row r="13" spans="1:10" x14ac:dyDescent="0.2">
      <c r="B13" s="46" t="s">
        <v>19</v>
      </c>
      <c r="C13" s="45" t="s">
        <v>18</v>
      </c>
      <c r="D13" s="44">
        <v>6</v>
      </c>
      <c r="E13" s="44">
        <v>80</v>
      </c>
      <c r="F13" s="44">
        <v>29</v>
      </c>
      <c r="G13" s="44">
        <v>109</v>
      </c>
      <c r="H13" s="44" t="s">
        <v>221</v>
      </c>
      <c r="I13" s="44">
        <v>132.93577981651376</v>
      </c>
      <c r="J13" s="44">
        <v>32899000</v>
      </c>
    </row>
    <row r="14" spans="1:10" x14ac:dyDescent="0.2">
      <c r="B14" s="46" t="s">
        <v>16</v>
      </c>
      <c r="C14" s="45" t="s">
        <v>15</v>
      </c>
      <c r="D14" s="44">
        <v>6</v>
      </c>
      <c r="E14" s="44">
        <v>68</v>
      </c>
      <c r="F14" s="44">
        <v>37</v>
      </c>
      <c r="G14" s="44">
        <v>105</v>
      </c>
      <c r="H14" s="44">
        <v>6</v>
      </c>
      <c r="I14" s="44">
        <v>98.095238095238102</v>
      </c>
      <c r="J14" s="44">
        <v>25920541</v>
      </c>
    </row>
    <row r="15" spans="1:10" x14ac:dyDescent="0.2">
      <c r="B15" s="46" t="s">
        <v>13</v>
      </c>
      <c r="C15" s="45" t="s">
        <v>75</v>
      </c>
      <c r="D15" s="44">
        <v>8</v>
      </c>
      <c r="E15" s="44">
        <v>54</v>
      </c>
      <c r="F15" s="44">
        <v>64</v>
      </c>
      <c r="G15" s="44">
        <v>118</v>
      </c>
      <c r="H15" s="44">
        <v>52</v>
      </c>
      <c r="I15" s="44">
        <v>137.54237288135593</v>
      </c>
      <c r="J15" s="44">
        <v>17483700</v>
      </c>
    </row>
    <row r="16" spans="1:10" x14ac:dyDescent="0.2">
      <c r="B16" s="46" t="s">
        <v>76</v>
      </c>
      <c r="C16" s="45" t="s">
        <v>77</v>
      </c>
      <c r="D16" s="44" t="s">
        <v>221</v>
      </c>
      <c r="E16" s="44" t="s">
        <v>221</v>
      </c>
      <c r="F16" s="44" t="s">
        <v>221</v>
      </c>
      <c r="G16" s="44" t="s">
        <v>221</v>
      </c>
      <c r="H16" s="44" t="s">
        <v>221</v>
      </c>
      <c r="I16" s="44" t="s">
        <v>221</v>
      </c>
      <c r="J16" s="44" t="s">
        <v>221</v>
      </c>
    </row>
    <row r="17" spans="2:10" x14ac:dyDescent="0.2">
      <c r="B17" s="46" t="s">
        <v>78</v>
      </c>
      <c r="C17" s="45" t="s">
        <v>79</v>
      </c>
      <c r="D17" s="44" t="s">
        <v>221</v>
      </c>
      <c r="E17" s="44" t="s">
        <v>221</v>
      </c>
      <c r="F17" s="44" t="s">
        <v>221</v>
      </c>
      <c r="G17" s="44" t="s">
        <v>221</v>
      </c>
      <c r="H17" s="44" t="s">
        <v>221</v>
      </c>
      <c r="I17" s="44" t="s">
        <v>221</v>
      </c>
      <c r="J17" s="44" t="s">
        <v>221</v>
      </c>
    </row>
    <row r="18" spans="2:10" x14ac:dyDescent="0.2">
      <c r="B18" s="46" t="s">
        <v>11</v>
      </c>
      <c r="C18" s="45" t="s">
        <v>10</v>
      </c>
      <c r="D18" s="44">
        <v>58</v>
      </c>
      <c r="E18" s="44">
        <v>521</v>
      </c>
      <c r="F18" s="44">
        <v>500</v>
      </c>
      <c r="G18" s="44">
        <v>1021</v>
      </c>
      <c r="H18" s="44">
        <v>235</v>
      </c>
      <c r="I18" s="44">
        <v>105.68854064642507</v>
      </c>
      <c r="J18" s="44">
        <v>205664255</v>
      </c>
    </row>
    <row r="19" spans="2:10" x14ac:dyDescent="0.2">
      <c r="B19" s="46" t="s">
        <v>7</v>
      </c>
      <c r="C19" s="45" t="s">
        <v>6</v>
      </c>
      <c r="D19" s="44">
        <v>5</v>
      </c>
      <c r="E19" s="44">
        <v>55</v>
      </c>
      <c r="F19" s="44">
        <v>30</v>
      </c>
      <c r="G19" s="44">
        <v>85</v>
      </c>
      <c r="H19" s="44">
        <v>53</v>
      </c>
      <c r="I19" s="44">
        <v>142.87058823529412</v>
      </c>
      <c r="J19" s="44">
        <v>15440750</v>
      </c>
    </row>
    <row r="20" spans="2:10" x14ac:dyDescent="0.2">
      <c r="B20" s="46" t="s">
        <v>3</v>
      </c>
      <c r="C20" s="45" t="s">
        <v>2</v>
      </c>
      <c r="D20" s="44">
        <v>5</v>
      </c>
      <c r="E20" s="44">
        <v>41</v>
      </c>
      <c r="F20" s="44">
        <v>61</v>
      </c>
      <c r="G20" s="44">
        <v>102</v>
      </c>
      <c r="H20" s="44">
        <v>12</v>
      </c>
      <c r="I20" s="44">
        <v>101.17647058823529</v>
      </c>
      <c r="J20" s="44">
        <v>33229330</v>
      </c>
    </row>
    <row r="21" spans="2:10" x14ac:dyDescent="0.2">
      <c r="B21" s="46" t="s">
        <v>53</v>
      </c>
      <c r="C21" s="45" t="s">
        <v>54</v>
      </c>
      <c r="D21" s="44">
        <v>3</v>
      </c>
      <c r="E21" s="44">
        <v>16</v>
      </c>
      <c r="F21" s="44">
        <v>24</v>
      </c>
      <c r="G21" s="44">
        <v>40</v>
      </c>
      <c r="H21" s="44" t="s">
        <v>221</v>
      </c>
      <c r="I21" s="44">
        <v>150.75</v>
      </c>
      <c r="J21" s="44">
        <v>0</v>
      </c>
    </row>
    <row r="22" spans="2:10" ht="13.5" thickBot="1" x14ac:dyDescent="0.25">
      <c r="B22" s="68" t="s">
        <v>0</v>
      </c>
      <c r="C22" s="68"/>
      <c r="D22" s="47">
        <f>SUM(D6:D21)</f>
        <v>161</v>
      </c>
      <c r="E22" s="47">
        <f>SUM(E6:E21)</f>
        <v>1655</v>
      </c>
      <c r="F22" s="47">
        <f>SUM(F6:F21)</f>
        <v>1321</v>
      </c>
      <c r="G22" s="47">
        <f>SUM(G6:G21)</f>
        <v>2976</v>
      </c>
      <c r="H22" s="47">
        <f>SUM(H6:H21)</f>
        <v>691</v>
      </c>
      <c r="I22" s="47">
        <v>109</v>
      </c>
      <c r="J22" s="47">
        <f>SUM(J6:J21)</f>
        <v>586840541</v>
      </c>
    </row>
    <row r="23" spans="2:10" x14ac:dyDescent="0.2">
      <c r="B23" s="48"/>
      <c r="C23" s="48"/>
      <c r="D23" s="48"/>
      <c r="E23" s="4"/>
      <c r="F23" s="4"/>
      <c r="G23" s="4"/>
      <c r="H23" s="4"/>
      <c r="I23" s="4"/>
      <c r="J23" s="4"/>
    </row>
    <row r="24" spans="2:10" x14ac:dyDescent="0.2">
      <c r="B24" s="49" t="s">
        <v>80</v>
      </c>
      <c r="C24" s="50"/>
      <c r="D24" s="51"/>
    </row>
    <row r="25" spans="2:10" x14ac:dyDescent="0.2">
      <c r="B25" s="7"/>
      <c r="C25" s="50"/>
      <c r="D25" s="51"/>
    </row>
    <row r="26" spans="2:10" x14ac:dyDescent="0.2">
      <c r="B26" s="52" t="s">
        <v>43</v>
      </c>
    </row>
    <row r="27" spans="2:10" x14ac:dyDescent="0.2">
      <c r="B27" s="50" t="s">
        <v>81</v>
      </c>
      <c r="C27" s="50"/>
    </row>
    <row r="28" spans="2:10" x14ac:dyDescent="0.2">
      <c r="B28" s="50" t="s">
        <v>82</v>
      </c>
      <c r="C28" s="50"/>
    </row>
    <row r="29" spans="2:10" x14ac:dyDescent="0.2">
      <c r="B29" s="50" t="s">
        <v>83</v>
      </c>
      <c r="C29" s="53"/>
      <c r="D29" s="53"/>
      <c r="E29" s="53"/>
      <c r="F29" s="53"/>
      <c r="G29" s="53"/>
      <c r="H29" s="53"/>
      <c r="I29" s="53"/>
    </row>
    <row r="30" spans="2:10" x14ac:dyDescent="0.2">
      <c r="B30" s="53"/>
      <c r="C30" s="53"/>
      <c r="D30" s="53"/>
      <c r="E30" s="53"/>
      <c r="F30" s="53"/>
      <c r="G30" s="53"/>
      <c r="H30" s="53"/>
      <c r="I30" s="53"/>
    </row>
    <row r="32" spans="2:10" ht="15" x14ac:dyDescent="0.25">
      <c r="G32" s="54"/>
      <c r="H32" s="55"/>
    </row>
  </sheetData>
  <mergeCells count="4">
    <mergeCell ref="B2:J2"/>
    <mergeCell ref="B3:J3"/>
    <mergeCell ref="B5:C5"/>
    <mergeCell ref="B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0"/>
  <sheetViews>
    <sheetView zoomScaleNormal="100" workbookViewId="0"/>
  </sheetViews>
  <sheetFormatPr baseColWidth="10" defaultRowHeight="12.75" x14ac:dyDescent="0.2"/>
  <cols>
    <col min="1" max="1" width="11.7109375" style="1" customWidth="1"/>
    <col min="2" max="2" width="10.42578125" style="3" customWidth="1"/>
    <col min="3" max="3" width="19.140625" style="15" customWidth="1"/>
    <col min="4" max="4" width="20.140625" style="1" bestFit="1" customWidth="1"/>
    <col min="5" max="8" width="11.7109375" style="30" customWidth="1"/>
    <col min="9" max="9" width="19.28515625" style="2" bestFit="1" customWidth="1"/>
    <col min="10" max="208" width="11.42578125" style="1"/>
    <col min="209" max="209" width="12" style="1" bestFit="1" customWidth="1"/>
    <col min="210" max="210" width="5.42578125" style="1" customWidth="1"/>
    <col min="211" max="211" width="20.7109375" style="1" bestFit="1" customWidth="1"/>
    <col min="212" max="212" width="20.140625" style="1" bestFit="1" customWidth="1"/>
    <col min="213" max="213" width="7.42578125" style="1" bestFit="1" customWidth="1"/>
    <col min="214" max="214" width="8.140625" style="1" bestFit="1" customWidth="1"/>
    <col min="215" max="215" width="9.42578125" style="1" bestFit="1" customWidth="1"/>
    <col min="216" max="216" width="16.85546875" style="1" bestFit="1" customWidth="1"/>
    <col min="217" max="464" width="11.42578125" style="1"/>
    <col min="465" max="465" width="12" style="1" bestFit="1" customWidth="1"/>
    <col min="466" max="466" width="5.42578125" style="1" customWidth="1"/>
    <col min="467" max="467" width="20.7109375" style="1" bestFit="1" customWidth="1"/>
    <col min="468" max="468" width="20.140625" style="1" bestFit="1" customWidth="1"/>
    <col min="469" max="469" width="7.42578125" style="1" bestFit="1" customWidth="1"/>
    <col min="470" max="470" width="8.140625" style="1" bestFit="1" customWidth="1"/>
    <col min="471" max="471" width="9.42578125" style="1" bestFit="1" customWidth="1"/>
    <col min="472" max="472" width="16.85546875" style="1" bestFit="1" customWidth="1"/>
    <col min="473" max="720" width="11.42578125" style="1"/>
    <col min="721" max="721" width="12" style="1" bestFit="1" customWidth="1"/>
    <col min="722" max="722" width="5.42578125" style="1" customWidth="1"/>
    <col min="723" max="723" width="20.7109375" style="1" bestFit="1" customWidth="1"/>
    <col min="724" max="724" width="20.140625" style="1" bestFit="1" customWidth="1"/>
    <col min="725" max="725" width="7.42578125" style="1" bestFit="1" customWidth="1"/>
    <col min="726" max="726" width="8.140625" style="1" bestFit="1" customWidth="1"/>
    <col min="727" max="727" width="9.42578125" style="1" bestFit="1" customWidth="1"/>
    <col min="728" max="728" width="16.85546875" style="1" bestFit="1" customWidth="1"/>
    <col min="729" max="976" width="11.42578125" style="1"/>
    <col min="977" max="977" width="12" style="1" bestFit="1" customWidth="1"/>
    <col min="978" max="978" width="5.42578125" style="1" customWidth="1"/>
    <col min="979" max="979" width="20.7109375" style="1" bestFit="1" customWidth="1"/>
    <col min="980" max="980" width="20.140625" style="1" bestFit="1" customWidth="1"/>
    <col min="981" max="981" width="7.42578125" style="1" bestFit="1" customWidth="1"/>
    <col min="982" max="982" width="8.140625" style="1" bestFit="1" customWidth="1"/>
    <col min="983" max="983" width="9.42578125" style="1" bestFit="1" customWidth="1"/>
    <col min="984" max="984" width="16.85546875" style="1" bestFit="1" customWidth="1"/>
    <col min="985" max="1232" width="11.42578125" style="1"/>
    <col min="1233" max="1233" width="12" style="1" bestFit="1" customWidth="1"/>
    <col min="1234" max="1234" width="5.42578125" style="1" customWidth="1"/>
    <col min="1235" max="1235" width="20.7109375" style="1" bestFit="1" customWidth="1"/>
    <col min="1236" max="1236" width="20.140625" style="1" bestFit="1" customWidth="1"/>
    <col min="1237" max="1237" width="7.42578125" style="1" bestFit="1" customWidth="1"/>
    <col min="1238" max="1238" width="8.140625" style="1" bestFit="1" customWidth="1"/>
    <col min="1239" max="1239" width="9.42578125" style="1" bestFit="1" customWidth="1"/>
    <col min="1240" max="1240" width="16.85546875" style="1" bestFit="1" customWidth="1"/>
    <col min="1241" max="1488" width="11.42578125" style="1"/>
    <col min="1489" max="1489" width="12" style="1" bestFit="1" customWidth="1"/>
    <col min="1490" max="1490" width="5.42578125" style="1" customWidth="1"/>
    <col min="1491" max="1491" width="20.7109375" style="1" bestFit="1" customWidth="1"/>
    <col min="1492" max="1492" width="20.140625" style="1" bestFit="1" customWidth="1"/>
    <col min="1493" max="1493" width="7.42578125" style="1" bestFit="1" customWidth="1"/>
    <col min="1494" max="1494" width="8.140625" style="1" bestFit="1" customWidth="1"/>
    <col min="1495" max="1495" width="9.42578125" style="1" bestFit="1" customWidth="1"/>
    <col min="1496" max="1496" width="16.85546875" style="1" bestFit="1" customWidth="1"/>
    <col min="1497" max="1744" width="11.42578125" style="1"/>
    <col min="1745" max="1745" width="12" style="1" bestFit="1" customWidth="1"/>
    <col min="1746" max="1746" width="5.42578125" style="1" customWidth="1"/>
    <col min="1747" max="1747" width="20.7109375" style="1" bestFit="1" customWidth="1"/>
    <col min="1748" max="1748" width="20.140625" style="1" bestFit="1" customWidth="1"/>
    <col min="1749" max="1749" width="7.42578125" style="1" bestFit="1" customWidth="1"/>
    <col min="1750" max="1750" width="8.140625" style="1" bestFit="1" customWidth="1"/>
    <col min="1751" max="1751" width="9.42578125" style="1" bestFit="1" customWidth="1"/>
    <col min="1752" max="1752" width="16.85546875" style="1" bestFit="1" customWidth="1"/>
    <col min="1753" max="2000" width="11.42578125" style="1"/>
    <col min="2001" max="2001" width="12" style="1" bestFit="1" customWidth="1"/>
    <col min="2002" max="2002" width="5.42578125" style="1" customWidth="1"/>
    <col min="2003" max="2003" width="20.7109375" style="1" bestFit="1" customWidth="1"/>
    <col min="2004" max="2004" width="20.140625" style="1" bestFit="1" customWidth="1"/>
    <col min="2005" max="2005" width="7.42578125" style="1" bestFit="1" customWidth="1"/>
    <col min="2006" max="2006" width="8.140625" style="1" bestFit="1" customWidth="1"/>
    <col min="2007" max="2007" width="9.42578125" style="1" bestFit="1" customWidth="1"/>
    <col min="2008" max="2008" width="16.85546875" style="1" bestFit="1" customWidth="1"/>
    <col min="2009" max="2256" width="11.42578125" style="1"/>
    <col min="2257" max="2257" width="12" style="1" bestFit="1" customWidth="1"/>
    <col min="2258" max="2258" width="5.42578125" style="1" customWidth="1"/>
    <col min="2259" max="2259" width="20.7109375" style="1" bestFit="1" customWidth="1"/>
    <col min="2260" max="2260" width="20.140625" style="1" bestFit="1" customWidth="1"/>
    <col min="2261" max="2261" width="7.42578125" style="1" bestFit="1" customWidth="1"/>
    <col min="2262" max="2262" width="8.140625" style="1" bestFit="1" customWidth="1"/>
    <col min="2263" max="2263" width="9.42578125" style="1" bestFit="1" customWidth="1"/>
    <col min="2264" max="2264" width="16.85546875" style="1" bestFit="1" customWidth="1"/>
    <col min="2265" max="2512" width="11.42578125" style="1"/>
    <col min="2513" max="2513" width="12" style="1" bestFit="1" customWidth="1"/>
    <col min="2514" max="2514" width="5.42578125" style="1" customWidth="1"/>
    <col min="2515" max="2515" width="20.7109375" style="1" bestFit="1" customWidth="1"/>
    <col min="2516" max="2516" width="20.140625" style="1" bestFit="1" customWidth="1"/>
    <col min="2517" max="2517" width="7.42578125" style="1" bestFit="1" customWidth="1"/>
    <col min="2518" max="2518" width="8.140625" style="1" bestFit="1" customWidth="1"/>
    <col min="2519" max="2519" width="9.42578125" style="1" bestFit="1" customWidth="1"/>
    <col min="2520" max="2520" width="16.85546875" style="1" bestFit="1" customWidth="1"/>
    <col min="2521" max="2768" width="11.42578125" style="1"/>
    <col min="2769" max="2769" width="12" style="1" bestFit="1" customWidth="1"/>
    <col min="2770" max="2770" width="5.42578125" style="1" customWidth="1"/>
    <col min="2771" max="2771" width="20.7109375" style="1" bestFit="1" customWidth="1"/>
    <col min="2772" max="2772" width="20.140625" style="1" bestFit="1" customWidth="1"/>
    <col min="2773" max="2773" width="7.42578125" style="1" bestFit="1" customWidth="1"/>
    <col min="2774" max="2774" width="8.140625" style="1" bestFit="1" customWidth="1"/>
    <col min="2775" max="2775" width="9.42578125" style="1" bestFit="1" customWidth="1"/>
    <col min="2776" max="2776" width="16.85546875" style="1" bestFit="1" customWidth="1"/>
    <col min="2777" max="3024" width="11.42578125" style="1"/>
    <col min="3025" max="3025" width="12" style="1" bestFit="1" customWidth="1"/>
    <col min="3026" max="3026" width="5.42578125" style="1" customWidth="1"/>
    <col min="3027" max="3027" width="20.7109375" style="1" bestFit="1" customWidth="1"/>
    <col min="3028" max="3028" width="20.140625" style="1" bestFit="1" customWidth="1"/>
    <col min="3029" max="3029" width="7.42578125" style="1" bestFit="1" customWidth="1"/>
    <col min="3030" max="3030" width="8.140625" style="1" bestFit="1" customWidth="1"/>
    <col min="3031" max="3031" width="9.42578125" style="1" bestFit="1" customWidth="1"/>
    <col min="3032" max="3032" width="16.85546875" style="1" bestFit="1" customWidth="1"/>
    <col min="3033" max="3280" width="11.42578125" style="1"/>
    <col min="3281" max="3281" width="12" style="1" bestFit="1" customWidth="1"/>
    <col min="3282" max="3282" width="5.42578125" style="1" customWidth="1"/>
    <col min="3283" max="3283" width="20.7109375" style="1" bestFit="1" customWidth="1"/>
    <col min="3284" max="3284" width="20.140625" style="1" bestFit="1" customWidth="1"/>
    <col min="3285" max="3285" width="7.42578125" style="1" bestFit="1" customWidth="1"/>
    <col min="3286" max="3286" width="8.140625" style="1" bestFit="1" customWidth="1"/>
    <col min="3287" max="3287" width="9.42578125" style="1" bestFit="1" customWidth="1"/>
    <col min="3288" max="3288" width="16.85546875" style="1" bestFit="1" customWidth="1"/>
    <col min="3289" max="3536" width="11.42578125" style="1"/>
    <col min="3537" max="3537" width="12" style="1" bestFit="1" customWidth="1"/>
    <col min="3538" max="3538" width="5.42578125" style="1" customWidth="1"/>
    <col min="3539" max="3539" width="20.7109375" style="1" bestFit="1" customWidth="1"/>
    <col min="3540" max="3540" width="20.140625" style="1" bestFit="1" customWidth="1"/>
    <col min="3541" max="3541" width="7.42578125" style="1" bestFit="1" customWidth="1"/>
    <col min="3542" max="3542" width="8.140625" style="1" bestFit="1" customWidth="1"/>
    <col min="3543" max="3543" width="9.42578125" style="1" bestFit="1" customWidth="1"/>
    <col min="3544" max="3544" width="16.85546875" style="1" bestFit="1" customWidth="1"/>
    <col min="3545" max="3792" width="11.42578125" style="1"/>
    <col min="3793" max="3793" width="12" style="1" bestFit="1" customWidth="1"/>
    <col min="3794" max="3794" width="5.42578125" style="1" customWidth="1"/>
    <col min="3795" max="3795" width="20.7109375" style="1" bestFit="1" customWidth="1"/>
    <col min="3796" max="3796" width="20.140625" style="1" bestFit="1" customWidth="1"/>
    <col min="3797" max="3797" width="7.42578125" style="1" bestFit="1" customWidth="1"/>
    <col min="3798" max="3798" width="8.140625" style="1" bestFit="1" customWidth="1"/>
    <col min="3799" max="3799" width="9.42578125" style="1" bestFit="1" customWidth="1"/>
    <col min="3800" max="3800" width="16.85546875" style="1" bestFit="1" customWidth="1"/>
    <col min="3801" max="4048" width="11.42578125" style="1"/>
    <col min="4049" max="4049" width="12" style="1" bestFit="1" customWidth="1"/>
    <col min="4050" max="4050" width="5.42578125" style="1" customWidth="1"/>
    <col min="4051" max="4051" width="20.7109375" style="1" bestFit="1" customWidth="1"/>
    <col min="4052" max="4052" width="20.140625" style="1" bestFit="1" customWidth="1"/>
    <col min="4053" max="4053" width="7.42578125" style="1" bestFit="1" customWidth="1"/>
    <col min="4054" max="4054" width="8.140625" style="1" bestFit="1" customWidth="1"/>
    <col min="4055" max="4055" width="9.42578125" style="1" bestFit="1" customWidth="1"/>
    <col min="4056" max="4056" width="16.85546875" style="1" bestFit="1" customWidth="1"/>
    <col min="4057" max="4304" width="11.42578125" style="1"/>
    <col min="4305" max="4305" width="12" style="1" bestFit="1" customWidth="1"/>
    <col min="4306" max="4306" width="5.42578125" style="1" customWidth="1"/>
    <col min="4307" max="4307" width="20.7109375" style="1" bestFit="1" customWidth="1"/>
    <col min="4308" max="4308" width="20.140625" style="1" bestFit="1" customWidth="1"/>
    <col min="4309" max="4309" width="7.42578125" style="1" bestFit="1" customWidth="1"/>
    <col min="4310" max="4310" width="8.140625" style="1" bestFit="1" customWidth="1"/>
    <col min="4311" max="4311" width="9.42578125" style="1" bestFit="1" customWidth="1"/>
    <col min="4312" max="4312" width="16.85546875" style="1" bestFit="1" customWidth="1"/>
    <col min="4313" max="4560" width="11.42578125" style="1"/>
    <col min="4561" max="4561" width="12" style="1" bestFit="1" customWidth="1"/>
    <col min="4562" max="4562" width="5.42578125" style="1" customWidth="1"/>
    <col min="4563" max="4563" width="20.7109375" style="1" bestFit="1" customWidth="1"/>
    <col min="4564" max="4564" width="20.140625" style="1" bestFit="1" customWidth="1"/>
    <col min="4565" max="4565" width="7.42578125" style="1" bestFit="1" customWidth="1"/>
    <col min="4566" max="4566" width="8.140625" style="1" bestFit="1" customWidth="1"/>
    <col min="4567" max="4567" width="9.42578125" style="1" bestFit="1" customWidth="1"/>
    <col min="4568" max="4568" width="16.85546875" style="1" bestFit="1" customWidth="1"/>
    <col min="4569" max="4816" width="11.42578125" style="1"/>
    <col min="4817" max="4817" width="12" style="1" bestFit="1" customWidth="1"/>
    <col min="4818" max="4818" width="5.42578125" style="1" customWidth="1"/>
    <col min="4819" max="4819" width="20.7109375" style="1" bestFit="1" customWidth="1"/>
    <col min="4820" max="4820" width="20.140625" style="1" bestFit="1" customWidth="1"/>
    <col min="4821" max="4821" width="7.42578125" style="1" bestFit="1" customWidth="1"/>
    <col min="4822" max="4822" width="8.140625" style="1" bestFit="1" customWidth="1"/>
    <col min="4823" max="4823" width="9.42578125" style="1" bestFit="1" customWidth="1"/>
    <col min="4824" max="4824" width="16.85546875" style="1" bestFit="1" customWidth="1"/>
    <col min="4825" max="5072" width="11.42578125" style="1"/>
    <col min="5073" max="5073" width="12" style="1" bestFit="1" customWidth="1"/>
    <col min="5074" max="5074" width="5.42578125" style="1" customWidth="1"/>
    <col min="5075" max="5075" width="20.7109375" style="1" bestFit="1" customWidth="1"/>
    <col min="5076" max="5076" width="20.140625" style="1" bestFit="1" customWidth="1"/>
    <col min="5077" max="5077" width="7.42578125" style="1" bestFit="1" customWidth="1"/>
    <col min="5078" max="5078" width="8.140625" style="1" bestFit="1" customWidth="1"/>
    <col min="5079" max="5079" width="9.42578125" style="1" bestFit="1" customWidth="1"/>
    <col min="5080" max="5080" width="16.85546875" style="1" bestFit="1" customWidth="1"/>
    <col min="5081" max="5328" width="11.42578125" style="1"/>
    <col min="5329" max="5329" width="12" style="1" bestFit="1" customWidth="1"/>
    <col min="5330" max="5330" width="5.42578125" style="1" customWidth="1"/>
    <col min="5331" max="5331" width="20.7109375" style="1" bestFit="1" customWidth="1"/>
    <col min="5332" max="5332" width="20.140625" style="1" bestFit="1" customWidth="1"/>
    <col min="5333" max="5333" width="7.42578125" style="1" bestFit="1" customWidth="1"/>
    <col min="5334" max="5334" width="8.140625" style="1" bestFit="1" customWidth="1"/>
    <col min="5335" max="5335" width="9.42578125" style="1" bestFit="1" customWidth="1"/>
    <col min="5336" max="5336" width="16.85546875" style="1" bestFit="1" customWidth="1"/>
    <col min="5337" max="5584" width="11.42578125" style="1"/>
    <col min="5585" max="5585" width="12" style="1" bestFit="1" customWidth="1"/>
    <col min="5586" max="5586" width="5.42578125" style="1" customWidth="1"/>
    <col min="5587" max="5587" width="20.7109375" style="1" bestFit="1" customWidth="1"/>
    <col min="5588" max="5588" width="20.140625" style="1" bestFit="1" customWidth="1"/>
    <col min="5589" max="5589" width="7.42578125" style="1" bestFit="1" customWidth="1"/>
    <col min="5590" max="5590" width="8.140625" style="1" bestFit="1" customWidth="1"/>
    <col min="5591" max="5591" width="9.42578125" style="1" bestFit="1" customWidth="1"/>
    <col min="5592" max="5592" width="16.85546875" style="1" bestFit="1" customWidth="1"/>
    <col min="5593" max="5840" width="11.42578125" style="1"/>
    <col min="5841" max="5841" width="12" style="1" bestFit="1" customWidth="1"/>
    <col min="5842" max="5842" width="5.42578125" style="1" customWidth="1"/>
    <col min="5843" max="5843" width="20.7109375" style="1" bestFit="1" customWidth="1"/>
    <col min="5844" max="5844" width="20.140625" style="1" bestFit="1" customWidth="1"/>
    <col min="5845" max="5845" width="7.42578125" style="1" bestFit="1" customWidth="1"/>
    <col min="5846" max="5846" width="8.140625" style="1" bestFit="1" customWidth="1"/>
    <col min="5847" max="5847" width="9.42578125" style="1" bestFit="1" customWidth="1"/>
    <col min="5848" max="5848" width="16.85546875" style="1" bestFit="1" customWidth="1"/>
    <col min="5849" max="6096" width="11.42578125" style="1"/>
    <col min="6097" max="6097" width="12" style="1" bestFit="1" customWidth="1"/>
    <col min="6098" max="6098" width="5.42578125" style="1" customWidth="1"/>
    <col min="6099" max="6099" width="20.7109375" style="1" bestFit="1" customWidth="1"/>
    <col min="6100" max="6100" width="20.140625" style="1" bestFit="1" customWidth="1"/>
    <col min="6101" max="6101" width="7.42578125" style="1" bestFit="1" customWidth="1"/>
    <col min="6102" max="6102" width="8.140625" style="1" bestFit="1" customWidth="1"/>
    <col min="6103" max="6103" width="9.42578125" style="1" bestFit="1" customWidth="1"/>
    <col min="6104" max="6104" width="16.85546875" style="1" bestFit="1" customWidth="1"/>
    <col min="6105" max="6352" width="11.42578125" style="1"/>
    <col min="6353" max="6353" width="12" style="1" bestFit="1" customWidth="1"/>
    <col min="6354" max="6354" width="5.42578125" style="1" customWidth="1"/>
    <col min="6355" max="6355" width="20.7109375" style="1" bestFit="1" customWidth="1"/>
    <col min="6356" max="6356" width="20.140625" style="1" bestFit="1" customWidth="1"/>
    <col min="6357" max="6357" width="7.42578125" style="1" bestFit="1" customWidth="1"/>
    <col min="6358" max="6358" width="8.140625" style="1" bestFit="1" customWidth="1"/>
    <col min="6359" max="6359" width="9.42578125" style="1" bestFit="1" customWidth="1"/>
    <col min="6360" max="6360" width="16.85546875" style="1" bestFit="1" customWidth="1"/>
    <col min="6361" max="6608" width="11.42578125" style="1"/>
    <col min="6609" max="6609" width="12" style="1" bestFit="1" customWidth="1"/>
    <col min="6610" max="6610" width="5.42578125" style="1" customWidth="1"/>
    <col min="6611" max="6611" width="20.7109375" style="1" bestFit="1" customWidth="1"/>
    <col min="6612" max="6612" width="20.140625" style="1" bestFit="1" customWidth="1"/>
    <col min="6613" max="6613" width="7.42578125" style="1" bestFit="1" customWidth="1"/>
    <col min="6614" max="6614" width="8.140625" style="1" bestFit="1" customWidth="1"/>
    <col min="6615" max="6615" width="9.42578125" style="1" bestFit="1" customWidth="1"/>
    <col min="6616" max="6616" width="16.85546875" style="1" bestFit="1" customWidth="1"/>
    <col min="6617" max="6864" width="11.42578125" style="1"/>
    <col min="6865" max="6865" width="12" style="1" bestFit="1" customWidth="1"/>
    <col min="6866" max="6866" width="5.42578125" style="1" customWidth="1"/>
    <col min="6867" max="6867" width="20.7109375" style="1" bestFit="1" customWidth="1"/>
    <col min="6868" max="6868" width="20.140625" style="1" bestFit="1" customWidth="1"/>
    <col min="6869" max="6869" width="7.42578125" style="1" bestFit="1" customWidth="1"/>
    <col min="6870" max="6870" width="8.140625" style="1" bestFit="1" customWidth="1"/>
    <col min="6871" max="6871" width="9.42578125" style="1" bestFit="1" customWidth="1"/>
    <col min="6872" max="6872" width="16.85546875" style="1" bestFit="1" customWidth="1"/>
    <col min="6873" max="7120" width="11.42578125" style="1"/>
    <col min="7121" max="7121" width="12" style="1" bestFit="1" customWidth="1"/>
    <col min="7122" max="7122" width="5.42578125" style="1" customWidth="1"/>
    <col min="7123" max="7123" width="20.7109375" style="1" bestFit="1" customWidth="1"/>
    <col min="7124" max="7124" width="20.140625" style="1" bestFit="1" customWidth="1"/>
    <col min="7125" max="7125" width="7.42578125" style="1" bestFit="1" customWidth="1"/>
    <col min="7126" max="7126" width="8.140625" style="1" bestFit="1" customWidth="1"/>
    <col min="7127" max="7127" width="9.42578125" style="1" bestFit="1" customWidth="1"/>
    <col min="7128" max="7128" width="16.85546875" style="1" bestFit="1" customWidth="1"/>
    <col min="7129" max="7376" width="11.42578125" style="1"/>
    <col min="7377" max="7377" width="12" style="1" bestFit="1" customWidth="1"/>
    <col min="7378" max="7378" width="5.42578125" style="1" customWidth="1"/>
    <col min="7379" max="7379" width="20.7109375" style="1" bestFit="1" customWidth="1"/>
    <col min="7380" max="7380" width="20.140625" style="1" bestFit="1" customWidth="1"/>
    <col min="7381" max="7381" width="7.42578125" style="1" bestFit="1" customWidth="1"/>
    <col min="7382" max="7382" width="8.140625" style="1" bestFit="1" customWidth="1"/>
    <col min="7383" max="7383" width="9.42578125" style="1" bestFit="1" customWidth="1"/>
    <col min="7384" max="7384" width="16.85546875" style="1" bestFit="1" customWidth="1"/>
    <col min="7385" max="7632" width="11.42578125" style="1"/>
    <col min="7633" max="7633" width="12" style="1" bestFit="1" customWidth="1"/>
    <col min="7634" max="7634" width="5.42578125" style="1" customWidth="1"/>
    <col min="7635" max="7635" width="20.7109375" style="1" bestFit="1" customWidth="1"/>
    <col min="7636" max="7636" width="20.140625" style="1" bestFit="1" customWidth="1"/>
    <col min="7637" max="7637" width="7.42578125" style="1" bestFit="1" customWidth="1"/>
    <col min="7638" max="7638" width="8.140625" style="1" bestFit="1" customWidth="1"/>
    <col min="7639" max="7639" width="9.42578125" style="1" bestFit="1" customWidth="1"/>
    <col min="7640" max="7640" width="16.85546875" style="1" bestFit="1" customWidth="1"/>
    <col min="7641" max="7888" width="11.42578125" style="1"/>
    <col min="7889" max="7889" width="12" style="1" bestFit="1" customWidth="1"/>
    <col min="7890" max="7890" width="5.42578125" style="1" customWidth="1"/>
    <col min="7891" max="7891" width="20.7109375" style="1" bestFit="1" customWidth="1"/>
    <col min="7892" max="7892" width="20.140625" style="1" bestFit="1" customWidth="1"/>
    <col min="7893" max="7893" width="7.42578125" style="1" bestFit="1" customWidth="1"/>
    <col min="7894" max="7894" width="8.140625" style="1" bestFit="1" customWidth="1"/>
    <col min="7895" max="7895" width="9.42578125" style="1" bestFit="1" customWidth="1"/>
    <col min="7896" max="7896" width="16.85546875" style="1" bestFit="1" customWidth="1"/>
    <col min="7897" max="8144" width="11.42578125" style="1"/>
    <col min="8145" max="8145" width="12" style="1" bestFit="1" customWidth="1"/>
    <col min="8146" max="8146" width="5.42578125" style="1" customWidth="1"/>
    <col min="8147" max="8147" width="20.7109375" style="1" bestFit="1" customWidth="1"/>
    <col min="8148" max="8148" width="20.140625" style="1" bestFit="1" customWidth="1"/>
    <col min="8149" max="8149" width="7.42578125" style="1" bestFit="1" customWidth="1"/>
    <col min="8150" max="8150" width="8.140625" style="1" bestFit="1" customWidth="1"/>
    <col min="8151" max="8151" width="9.42578125" style="1" bestFit="1" customWidth="1"/>
    <col min="8152" max="8152" width="16.85546875" style="1" bestFit="1" customWidth="1"/>
    <col min="8153" max="8400" width="11.42578125" style="1"/>
    <col min="8401" max="8401" width="12" style="1" bestFit="1" customWidth="1"/>
    <col min="8402" max="8402" width="5.42578125" style="1" customWidth="1"/>
    <col min="8403" max="8403" width="20.7109375" style="1" bestFit="1" customWidth="1"/>
    <col min="8404" max="8404" width="20.140625" style="1" bestFit="1" customWidth="1"/>
    <col min="8405" max="8405" width="7.42578125" style="1" bestFit="1" customWidth="1"/>
    <col min="8406" max="8406" width="8.140625" style="1" bestFit="1" customWidth="1"/>
    <col min="8407" max="8407" width="9.42578125" style="1" bestFit="1" customWidth="1"/>
    <col min="8408" max="8408" width="16.85546875" style="1" bestFit="1" customWidth="1"/>
    <col min="8409" max="8656" width="11.42578125" style="1"/>
    <col min="8657" max="8657" width="12" style="1" bestFit="1" customWidth="1"/>
    <col min="8658" max="8658" width="5.42578125" style="1" customWidth="1"/>
    <col min="8659" max="8659" width="20.7109375" style="1" bestFit="1" customWidth="1"/>
    <col min="8660" max="8660" width="20.140625" style="1" bestFit="1" customWidth="1"/>
    <col min="8661" max="8661" width="7.42578125" style="1" bestFit="1" customWidth="1"/>
    <col min="8662" max="8662" width="8.140625" style="1" bestFit="1" customWidth="1"/>
    <col min="8663" max="8663" width="9.42578125" style="1" bestFit="1" customWidth="1"/>
    <col min="8664" max="8664" width="16.85546875" style="1" bestFit="1" customWidth="1"/>
    <col min="8665" max="8912" width="11.42578125" style="1"/>
    <col min="8913" max="8913" width="12" style="1" bestFit="1" customWidth="1"/>
    <col min="8914" max="8914" width="5.42578125" style="1" customWidth="1"/>
    <col min="8915" max="8915" width="20.7109375" style="1" bestFit="1" customWidth="1"/>
    <col min="8916" max="8916" width="20.140625" style="1" bestFit="1" customWidth="1"/>
    <col min="8917" max="8917" width="7.42578125" style="1" bestFit="1" customWidth="1"/>
    <col min="8918" max="8918" width="8.140625" style="1" bestFit="1" customWidth="1"/>
    <col min="8919" max="8919" width="9.42578125" style="1" bestFit="1" customWidth="1"/>
    <col min="8920" max="8920" width="16.85546875" style="1" bestFit="1" customWidth="1"/>
    <col min="8921" max="9168" width="11.42578125" style="1"/>
    <col min="9169" max="9169" width="12" style="1" bestFit="1" customWidth="1"/>
    <col min="9170" max="9170" width="5.42578125" style="1" customWidth="1"/>
    <col min="9171" max="9171" width="20.7109375" style="1" bestFit="1" customWidth="1"/>
    <col min="9172" max="9172" width="20.140625" style="1" bestFit="1" customWidth="1"/>
    <col min="9173" max="9173" width="7.42578125" style="1" bestFit="1" customWidth="1"/>
    <col min="9174" max="9174" width="8.140625" style="1" bestFit="1" customWidth="1"/>
    <col min="9175" max="9175" width="9.42578125" style="1" bestFit="1" customWidth="1"/>
    <col min="9176" max="9176" width="16.85546875" style="1" bestFit="1" customWidth="1"/>
    <col min="9177" max="9424" width="11.42578125" style="1"/>
    <col min="9425" max="9425" width="12" style="1" bestFit="1" customWidth="1"/>
    <col min="9426" max="9426" width="5.42578125" style="1" customWidth="1"/>
    <col min="9427" max="9427" width="20.7109375" style="1" bestFit="1" customWidth="1"/>
    <col min="9428" max="9428" width="20.140625" style="1" bestFit="1" customWidth="1"/>
    <col min="9429" max="9429" width="7.42578125" style="1" bestFit="1" customWidth="1"/>
    <col min="9430" max="9430" width="8.140625" style="1" bestFit="1" customWidth="1"/>
    <col min="9431" max="9431" width="9.42578125" style="1" bestFit="1" customWidth="1"/>
    <col min="9432" max="9432" width="16.85546875" style="1" bestFit="1" customWidth="1"/>
    <col min="9433" max="9680" width="11.42578125" style="1"/>
    <col min="9681" max="9681" width="12" style="1" bestFit="1" customWidth="1"/>
    <col min="9682" max="9682" width="5.42578125" style="1" customWidth="1"/>
    <col min="9683" max="9683" width="20.7109375" style="1" bestFit="1" customWidth="1"/>
    <col min="9684" max="9684" width="20.140625" style="1" bestFit="1" customWidth="1"/>
    <col min="9685" max="9685" width="7.42578125" style="1" bestFit="1" customWidth="1"/>
    <col min="9686" max="9686" width="8.140625" style="1" bestFit="1" customWidth="1"/>
    <col min="9687" max="9687" width="9.42578125" style="1" bestFit="1" customWidth="1"/>
    <col min="9688" max="9688" width="16.85546875" style="1" bestFit="1" customWidth="1"/>
    <col min="9689" max="9936" width="11.42578125" style="1"/>
    <col min="9937" max="9937" width="12" style="1" bestFit="1" customWidth="1"/>
    <col min="9938" max="9938" width="5.42578125" style="1" customWidth="1"/>
    <col min="9939" max="9939" width="20.7109375" style="1" bestFit="1" customWidth="1"/>
    <col min="9940" max="9940" width="20.140625" style="1" bestFit="1" customWidth="1"/>
    <col min="9941" max="9941" width="7.42578125" style="1" bestFit="1" customWidth="1"/>
    <col min="9942" max="9942" width="8.140625" style="1" bestFit="1" customWidth="1"/>
    <col min="9943" max="9943" width="9.42578125" style="1" bestFit="1" customWidth="1"/>
    <col min="9944" max="9944" width="16.85546875" style="1" bestFit="1" customWidth="1"/>
    <col min="9945" max="10192" width="11.42578125" style="1"/>
    <col min="10193" max="10193" width="12" style="1" bestFit="1" customWidth="1"/>
    <col min="10194" max="10194" width="5.42578125" style="1" customWidth="1"/>
    <col min="10195" max="10195" width="20.7109375" style="1" bestFit="1" customWidth="1"/>
    <col min="10196" max="10196" width="20.140625" style="1" bestFit="1" customWidth="1"/>
    <col min="10197" max="10197" width="7.42578125" style="1" bestFit="1" customWidth="1"/>
    <col min="10198" max="10198" width="8.140625" style="1" bestFit="1" customWidth="1"/>
    <col min="10199" max="10199" width="9.42578125" style="1" bestFit="1" customWidth="1"/>
    <col min="10200" max="10200" width="16.85546875" style="1" bestFit="1" customWidth="1"/>
    <col min="10201" max="10448" width="11.42578125" style="1"/>
    <col min="10449" max="10449" width="12" style="1" bestFit="1" customWidth="1"/>
    <col min="10450" max="10450" width="5.42578125" style="1" customWidth="1"/>
    <col min="10451" max="10451" width="20.7109375" style="1" bestFit="1" customWidth="1"/>
    <col min="10452" max="10452" width="20.140625" style="1" bestFit="1" customWidth="1"/>
    <col min="10453" max="10453" width="7.42578125" style="1" bestFit="1" customWidth="1"/>
    <col min="10454" max="10454" width="8.140625" style="1" bestFit="1" customWidth="1"/>
    <col min="10455" max="10455" width="9.42578125" style="1" bestFit="1" customWidth="1"/>
    <col min="10456" max="10456" width="16.85546875" style="1" bestFit="1" customWidth="1"/>
    <col min="10457" max="10704" width="11.42578125" style="1"/>
    <col min="10705" max="10705" width="12" style="1" bestFit="1" customWidth="1"/>
    <col min="10706" max="10706" width="5.42578125" style="1" customWidth="1"/>
    <col min="10707" max="10707" width="20.7109375" style="1" bestFit="1" customWidth="1"/>
    <col min="10708" max="10708" width="20.140625" style="1" bestFit="1" customWidth="1"/>
    <col min="10709" max="10709" width="7.42578125" style="1" bestFit="1" customWidth="1"/>
    <col min="10710" max="10710" width="8.140625" style="1" bestFit="1" customWidth="1"/>
    <col min="10711" max="10711" width="9.42578125" style="1" bestFit="1" customWidth="1"/>
    <col min="10712" max="10712" width="16.85546875" style="1" bestFit="1" customWidth="1"/>
    <col min="10713" max="10960" width="11.42578125" style="1"/>
    <col min="10961" max="10961" width="12" style="1" bestFit="1" customWidth="1"/>
    <col min="10962" max="10962" width="5.42578125" style="1" customWidth="1"/>
    <col min="10963" max="10963" width="20.7109375" style="1" bestFit="1" customWidth="1"/>
    <col min="10964" max="10964" width="20.140625" style="1" bestFit="1" customWidth="1"/>
    <col min="10965" max="10965" width="7.42578125" style="1" bestFit="1" customWidth="1"/>
    <col min="10966" max="10966" width="8.140625" style="1" bestFit="1" customWidth="1"/>
    <col min="10967" max="10967" width="9.42578125" style="1" bestFit="1" customWidth="1"/>
    <col min="10968" max="10968" width="16.85546875" style="1" bestFit="1" customWidth="1"/>
    <col min="10969" max="11216" width="11.42578125" style="1"/>
    <col min="11217" max="11217" width="12" style="1" bestFit="1" customWidth="1"/>
    <col min="11218" max="11218" width="5.42578125" style="1" customWidth="1"/>
    <col min="11219" max="11219" width="20.7109375" style="1" bestFit="1" customWidth="1"/>
    <col min="11220" max="11220" width="20.140625" style="1" bestFit="1" customWidth="1"/>
    <col min="11221" max="11221" width="7.42578125" style="1" bestFit="1" customWidth="1"/>
    <col min="11222" max="11222" width="8.140625" style="1" bestFit="1" customWidth="1"/>
    <col min="11223" max="11223" width="9.42578125" style="1" bestFit="1" customWidth="1"/>
    <col min="11224" max="11224" width="16.85546875" style="1" bestFit="1" customWidth="1"/>
    <col min="11225" max="11472" width="11.42578125" style="1"/>
    <col min="11473" max="11473" width="12" style="1" bestFit="1" customWidth="1"/>
    <col min="11474" max="11474" width="5.42578125" style="1" customWidth="1"/>
    <col min="11475" max="11475" width="20.7109375" style="1" bestFit="1" customWidth="1"/>
    <col min="11476" max="11476" width="20.140625" style="1" bestFit="1" customWidth="1"/>
    <col min="11477" max="11477" width="7.42578125" style="1" bestFit="1" customWidth="1"/>
    <col min="11478" max="11478" width="8.140625" style="1" bestFit="1" customWidth="1"/>
    <col min="11479" max="11479" width="9.42578125" style="1" bestFit="1" customWidth="1"/>
    <col min="11480" max="11480" width="16.85546875" style="1" bestFit="1" customWidth="1"/>
    <col min="11481" max="11728" width="11.42578125" style="1"/>
    <col min="11729" max="11729" width="12" style="1" bestFit="1" customWidth="1"/>
    <col min="11730" max="11730" width="5.42578125" style="1" customWidth="1"/>
    <col min="11731" max="11731" width="20.7109375" style="1" bestFit="1" customWidth="1"/>
    <col min="11732" max="11732" width="20.140625" style="1" bestFit="1" customWidth="1"/>
    <col min="11733" max="11733" width="7.42578125" style="1" bestFit="1" customWidth="1"/>
    <col min="11734" max="11734" width="8.140625" style="1" bestFit="1" customWidth="1"/>
    <col min="11735" max="11735" width="9.42578125" style="1" bestFit="1" customWidth="1"/>
    <col min="11736" max="11736" width="16.85546875" style="1" bestFit="1" customWidth="1"/>
    <col min="11737" max="11984" width="11.42578125" style="1"/>
    <col min="11985" max="11985" width="12" style="1" bestFit="1" customWidth="1"/>
    <col min="11986" max="11986" width="5.42578125" style="1" customWidth="1"/>
    <col min="11987" max="11987" width="20.7109375" style="1" bestFit="1" customWidth="1"/>
    <col min="11988" max="11988" width="20.140625" style="1" bestFit="1" customWidth="1"/>
    <col min="11989" max="11989" width="7.42578125" style="1" bestFit="1" customWidth="1"/>
    <col min="11990" max="11990" width="8.140625" style="1" bestFit="1" customWidth="1"/>
    <col min="11991" max="11991" width="9.42578125" style="1" bestFit="1" customWidth="1"/>
    <col min="11992" max="11992" width="16.85546875" style="1" bestFit="1" customWidth="1"/>
    <col min="11993" max="12240" width="11.42578125" style="1"/>
    <col min="12241" max="12241" width="12" style="1" bestFit="1" customWidth="1"/>
    <col min="12242" max="12242" width="5.42578125" style="1" customWidth="1"/>
    <col min="12243" max="12243" width="20.7109375" style="1" bestFit="1" customWidth="1"/>
    <col min="12244" max="12244" width="20.140625" style="1" bestFit="1" customWidth="1"/>
    <col min="12245" max="12245" width="7.42578125" style="1" bestFit="1" customWidth="1"/>
    <col min="12246" max="12246" width="8.140625" style="1" bestFit="1" customWidth="1"/>
    <col min="12247" max="12247" width="9.42578125" style="1" bestFit="1" customWidth="1"/>
    <col min="12248" max="12248" width="16.85546875" style="1" bestFit="1" customWidth="1"/>
    <col min="12249" max="12496" width="11.42578125" style="1"/>
    <col min="12497" max="12497" width="12" style="1" bestFit="1" customWidth="1"/>
    <col min="12498" max="12498" width="5.42578125" style="1" customWidth="1"/>
    <col min="12499" max="12499" width="20.7109375" style="1" bestFit="1" customWidth="1"/>
    <col min="12500" max="12500" width="20.140625" style="1" bestFit="1" customWidth="1"/>
    <col min="12501" max="12501" width="7.42578125" style="1" bestFit="1" customWidth="1"/>
    <col min="12502" max="12502" width="8.140625" style="1" bestFit="1" customWidth="1"/>
    <col min="12503" max="12503" width="9.42578125" style="1" bestFit="1" customWidth="1"/>
    <col min="12504" max="12504" width="16.85546875" style="1" bestFit="1" customWidth="1"/>
    <col min="12505" max="12752" width="11.42578125" style="1"/>
    <col min="12753" max="12753" width="12" style="1" bestFit="1" customWidth="1"/>
    <col min="12754" max="12754" width="5.42578125" style="1" customWidth="1"/>
    <col min="12755" max="12755" width="20.7109375" style="1" bestFit="1" customWidth="1"/>
    <col min="12756" max="12756" width="20.140625" style="1" bestFit="1" customWidth="1"/>
    <col min="12757" max="12757" width="7.42578125" style="1" bestFit="1" customWidth="1"/>
    <col min="12758" max="12758" width="8.140625" style="1" bestFit="1" customWidth="1"/>
    <col min="12759" max="12759" width="9.42578125" style="1" bestFit="1" customWidth="1"/>
    <col min="12760" max="12760" width="16.85546875" style="1" bestFit="1" customWidth="1"/>
    <col min="12761" max="13008" width="11.42578125" style="1"/>
    <col min="13009" max="13009" width="12" style="1" bestFit="1" customWidth="1"/>
    <col min="13010" max="13010" width="5.42578125" style="1" customWidth="1"/>
    <col min="13011" max="13011" width="20.7109375" style="1" bestFit="1" customWidth="1"/>
    <col min="13012" max="13012" width="20.140625" style="1" bestFit="1" customWidth="1"/>
    <col min="13013" max="13013" width="7.42578125" style="1" bestFit="1" customWidth="1"/>
    <col min="13014" max="13014" width="8.140625" style="1" bestFit="1" customWidth="1"/>
    <col min="13015" max="13015" width="9.42578125" style="1" bestFit="1" customWidth="1"/>
    <col min="13016" max="13016" width="16.85546875" style="1" bestFit="1" customWidth="1"/>
    <col min="13017" max="13264" width="11.42578125" style="1"/>
    <col min="13265" max="13265" width="12" style="1" bestFit="1" customWidth="1"/>
    <col min="13266" max="13266" width="5.42578125" style="1" customWidth="1"/>
    <col min="13267" max="13267" width="20.7109375" style="1" bestFit="1" customWidth="1"/>
    <col min="13268" max="13268" width="20.140625" style="1" bestFit="1" customWidth="1"/>
    <col min="13269" max="13269" width="7.42578125" style="1" bestFit="1" customWidth="1"/>
    <col min="13270" max="13270" width="8.140625" style="1" bestFit="1" customWidth="1"/>
    <col min="13271" max="13271" width="9.42578125" style="1" bestFit="1" customWidth="1"/>
    <col min="13272" max="13272" width="16.85546875" style="1" bestFit="1" customWidth="1"/>
    <col min="13273" max="13520" width="11.42578125" style="1"/>
    <col min="13521" max="13521" width="12" style="1" bestFit="1" customWidth="1"/>
    <col min="13522" max="13522" width="5.42578125" style="1" customWidth="1"/>
    <col min="13523" max="13523" width="20.7109375" style="1" bestFit="1" customWidth="1"/>
    <col min="13524" max="13524" width="20.140625" style="1" bestFit="1" customWidth="1"/>
    <col min="13525" max="13525" width="7.42578125" style="1" bestFit="1" customWidth="1"/>
    <col min="13526" max="13526" width="8.140625" style="1" bestFit="1" customWidth="1"/>
    <col min="13527" max="13527" width="9.42578125" style="1" bestFit="1" customWidth="1"/>
    <col min="13528" max="13528" width="16.85546875" style="1" bestFit="1" customWidth="1"/>
    <col min="13529" max="13776" width="11.42578125" style="1"/>
    <col min="13777" max="13777" width="12" style="1" bestFit="1" customWidth="1"/>
    <col min="13778" max="13778" width="5.42578125" style="1" customWidth="1"/>
    <col min="13779" max="13779" width="20.7109375" style="1" bestFit="1" customWidth="1"/>
    <col min="13780" max="13780" width="20.140625" style="1" bestFit="1" customWidth="1"/>
    <col min="13781" max="13781" width="7.42578125" style="1" bestFit="1" customWidth="1"/>
    <col min="13782" max="13782" width="8.140625" style="1" bestFit="1" customWidth="1"/>
    <col min="13783" max="13783" width="9.42578125" style="1" bestFit="1" customWidth="1"/>
    <col min="13784" max="13784" width="16.85546875" style="1" bestFit="1" customWidth="1"/>
    <col min="13785" max="14032" width="11.42578125" style="1"/>
    <col min="14033" max="14033" width="12" style="1" bestFit="1" customWidth="1"/>
    <col min="14034" max="14034" width="5.42578125" style="1" customWidth="1"/>
    <col min="14035" max="14035" width="20.7109375" style="1" bestFit="1" customWidth="1"/>
    <col min="14036" max="14036" width="20.140625" style="1" bestFit="1" customWidth="1"/>
    <col min="14037" max="14037" width="7.42578125" style="1" bestFit="1" customWidth="1"/>
    <col min="14038" max="14038" width="8.140625" style="1" bestFit="1" customWidth="1"/>
    <col min="14039" max="14039" width="9.42578125" style="1" bestFit="1" customWidth="1"/>
    <col min="14040" max="14040" width="16.85546875" style="1" bestFit="1" customWidth="1"/>
    <col min="14041" max="14288" width="11.42578125" style="1"/>
    <col min="14289" max="14289" width="12" style="1" bestFit="1" customWidth="1"/>
    <col min="14290" max="14290" width="5.42578125" style="1" customWidth="1"/>
    <col min="14291" max="14291" width="20.7109375" style="1" bestFit="1" customWidth="1"/>
    <col min="14292" max="14292" width="20.140625" style="1" bestFit="1" customWidth="1"/>
    <col min="14293" max="14293" width="7.42578125" style="1" bestFit="1" customWidth="1"/>
    <col min="14294" max="14294" width="8.140625" style="1" bestFit="1" customWidth="1"/>
    <col min="14295" max="14295" width="9.42578125" style="1" bestFit="1" customWidth="1"/>
    <col min="14296" max="14296" width="16.85546875" style="1" bestFit="1" customWidth="1"/>
    <col min="14297" max="14544" width="11.42578125" style="1"/>
    <col min="14545" max="14545" width="12" style="1" bestFit="1" customWidth="1"/>
    <col min="14546" max="14546" width="5.42578125" style="1" customWidth="1"/>
    <col min="14547" max="14547" width="20.7109375" style="1" bestFit="1" customWidth="1"/>
    <col min="14548" max="14548" width="20.140625" style="1" bestFit="1" customWidth="1"/>
    <col min="14549" max="14549" width="7.42578125" style="1" bestFit="1" customWidth="1"/>
    <col min="14550" max="14550" width="8.140625" style="1" bestFit="1" customWidth="1"/>
    <col min="14551" max="14551" width="9.42578125" style="1" bestFit="1" customWidth="1"/>
    <col min="14552" max="14552" width="16.85546875" style="1" bestFit="1" customWidth="1"/>
    <col min="14553" max="14800" width="11.42578125" style="1"/>
    <col min="14801" max="14801" width="12" style="1" bestFit="1" customWidth="1"/>
    <col min="14802" max="14802" width="5.42578125" style="1" customWidth="1"/>
    <col min="14803" max="14803" width="20.7109375" style="1" bestFit="1" customWidth="1"/>
    <col min="14804" max="14804" width="20.140625" style="1" bestFit="1" customWidth="1"/>
    <col min="14805" max="14805" width="7.42578125" style="1" bestFit="1" customWidth="1"/>
    <col min="14806" max="14806" width="8.140625" style="1" bestFit="1" customWidth="1"/>
    <col min="14807" max="14807" width="9.42578125" style="1" bestFit="1" customWidth="1"/>
    <col min="14808" max="14808" width="16.85546875" style="1" bestFit="1" customWidth="1"/>
    <col min="14809" max="15056" width="11.42578125" style="1"/>
    <col min="15057" max="15057" width="12" style="1" bestFit="1" customWidth="1"/>
    <col min="15058" max="15058" width="5.42578125" style="1" customWidth="1"/>
    <col min="15059" max="15059" width="20.7109375" style="1" bestFit="1" customWidth="1"/>
    <col min="15060" max="15060" width="20.140625" style="1" bestFit="1" customWidth="1"/>
    <col min="15061" max="15061" width="7.42578125" style="1" bestFit="1" customWidth="1"/>
    <col min="15062" max="15062" width="8.140625" style="1" bestFit="1" customWidth="1"/>
    <col min="15063" max="15063" width="9.42578125" style="1" bestFit="1" customWidth="1"/>
    <col min="15064" max="15064" width="16.85546875" style="1" bestFit="1" customWidth="1"/>
    <col min="15065" max="15312" width="11.42578125" style="1"/>
    <col min="15313" max="15313" width="12" style="1" bestFit="1" customWidth="1"/>
    <col min="15314" max="15314" width="5.42578125" style="1" customWidth="1"/>
    <col min="15315" max="15315" width="20.7109375" style="1" bestFit="1" customWidth="1"/>
    <col min="15316" max="15316" width="20.140625" style="1" bestFit="1" customWidth="1"/>
    <col min="15317" max="15317" width="7.42578125" style="1" bestFit="1" customWidth="1"/>
    <col min="15318" max="15318" width="8.140625" style="1" bestFit="1" customWidth="1"/>
    <col min="15319" max="15319" width="9.42578125" style="1" bestFit="1" customWidth="1"/>
    <col min="15320" max="15320" width="16.85546875" style="1" bestFit="1" customWidth="1"/>
    <col min="15321" max="15568" width="11.42578125" style="1"/>
    <col min="15569" max="15569" width="12" style="1" bestFit="1" customWidth="1"/>
    <col min="15570" max="15570" width="5.42578125" style="1" customWidth="1"/>
    <col min="15571" max="15571" width="20.7109375" style="1" bestFit="1" customWidth="1"/>
    <col min="15572" max="15572" width="20.140625" style="1" bestFit="1" customWidth="1"/>
    <col min="15573" max="15573" width="7.42578125" style="1" bestFit="1" customWidth="1"/>
    <col min="15574" max="15574" width="8.140625" style="1" bestFit="1" customWidth="1"/>
    <col min="15575" max="15575" width="9.42578125" style="1" bestFit="1" customWidth="1"/>
    <col min="15576" max="15576" width="16.85546875" style="1" bestFit="1" customWidth="1"/>
    <col min="15577" max="15824" width="11.42578125" style="1"/>
    <col min="15825" max="15825" width="12" style="1" bestFit="1" customWidth="1"/>
    <col min="15826" max="15826" width="5.42578125" style="1" customWidth="1"/>
    <col min="15827" max="15827" width="20.7109375" style="1" bestFit="1" customWidth="1"/>
    <col min="15828" max="15828" width="20.140625" style="1" bestFit="1" customWidth="1"/>
    <col min="15829" max="15829" width="7.42578125" style="1" bestFit="1" customWidth="1"/>
    <col min="15830" max="15830" width="8.140625" style="1" bestFit="1" customWidth="1"/>
    <col min="15831" max="15831" width="9.42578125" style="1" bestFit="1" customWidth="1"/>
    <col min="15832" max="15832" width="16.85546875" style="1" bestFit="1" customWidth="1"/>
    <col min="15833" max="16080" width="11.42578125" style="1"/>
    <col min="16081" max="16081" width="12" style="1" bestFit="1" customWidth="1"/>
    <col min="16082" max="16082" width="5.42578125" style="1" customWidth="1"/>
    <col min="16083" max="16083" width="20.7109375" style="1" bestFit="1" customWidth="1"/>
    <col min="16084" max="16084" width="20.140625" style="1" bestFit="1" customWidth="1"/>
    <col min="16085" max="16085" width="7.42578125" style="1" bestFit="1" customWidth="1"/>
    <col min="16086" max="16086" width="8.140625" style="1" bestFit="1" customWidth="1"/>
    <col min="16087" max="16087" width="9.42578125" style="1" bestFit="1" customWidth="1"/>
    <col min="16088" max="16088" width="16.85546875" style="1" bestFit="1" customWidth="1"/>
    <col min="16089" max="16384" width="11.42578125" style="1"/>
  </cols>
  <sheetData>
    <row r="1" spans="1:9" x14ac:dyDescent="0.2">
      <c r="A1" s="8" t="s">
        <v>45</v>
      </c>
      <c r="B1" s="5"/>
    </row>
    <row r="2" spans="1:9" ht="15" x14ac:dyDescent="0.25">
      <c r="B2" s="65" t="s">
        <v>84</v>
      </c>
      <c r="C2" s="65"/>
      <c r="D2" s="65"/>
      <c r="E2" s="65"/>
      <c r="F2" s="65"/>
      <c r="G2" s="65"/>
      <c r="H2" s="65"/>
      <c r="I2" s="65"/>
    </row>
    <row r="3" spans="1:9" x14ac:dyDescent="0.2">
      <c r="B3" s="76" t="s">
        <v>47</v>
      </c>
      <c r="C3" s="76"/>
      <c r="D3" s="76"/>
      <c r="E3" s="76"/>
      <c r="F3" s="76"/>
      <c r="G3" s="76"/>
      <c r="H3" s="76"/>
      <c r="I3" s="76"/>
    </row>
    <row r="5" spans="1:9" x14ac:dyDescent="0.2">
      <c r="B5" s="77" t="s">
        <v>49</v>
      </c>
      <c r="C5" s="77"/>
      <c r="D5" s="77" t="s">
        <v>44</v>
      </c>
      <c r="E5" s="77" t="s">
        <v>36</v>
      </c>
      <c r="F5" s="77" t="s">
        <v>35</v>
      </c>
      <c r="G5" s="77" t="s">
        <v>71</v>
      </c>
      <c r="H5" s="77" t="s">
        <v>108</v>
      </c>
      <c r="I5" s="77" t="s">
        <v>87</v>
      </c>
    </row>
    <row r="6" spans="1:9" ht="15" customHeight="1" x14ac:dyDescent="0.2">
      <c r="B6" s="78"/>
      <c r="C6" s="78"/>
      <c r="D6" s="78"/>
      <c r="E6" s="78"/>
      <c r="F6" s="78"/>
      <c r="G6" s="78"/>
      <c r="H6" s="78"/>
      <c r="I6" s="78"/>
    </row>
    <row r="7" spans="1:9" ht="15.75" customHeight="1" thickBot="1" x14ac:dyDescent="0.25">
      <c r="B7" s="79"/>
      <c r="C7" s="79"/>
      <c r="D7" s="79"/>
      <c r="E7" s="79"/>
      <c r="F7" s="79"/>
      <c r="G7" s="79"/>
      <c r="H7" s="79"/>
      <c r="I7" s="79"/>
    </row>
    <row r="8" spans="1:9" x14ac:dyDescent="0.2">
      <c r="B8" s="69" t="s">
        <v>34</v>
      </c>
      <c r="C8" s="72" t="s">
        <v>33</v>
      </c>
      <c r="D8" s="18" t="s">
        <v>32</v>
      </c>
      <c r="E8" s="34">
        <v>26</v>
      </c>
      <c r="F8" s="34">
        <v>35</v>
      </c>
      <c r="G8" s="34">
        <v>61</v>
      </c>
      <c r="H8" s="34">
        <v>64.590163934426229</v>
      </c>
      <c r="I8" s="27"/>
    </row>
    <row r="9" spans="1:9" x14ac:dyDescent="0.2">
      <c r="B9" s="70"/>
      <c r="C9" s="73"/>
      <c r="D9" s="18" t="s">
        <v>55</v>
      </c>
      <c r="E9" s="34">
        <v>37</v>
      </c>
      <c r="F9" s="34">
        <v>36</v>
      </c>
      <c r="G9" s="34">
        <v>73</v>
      </c>
      <c r="H9" s="34">
        <v>58.835616438356162</v>
      </c>
      <c r="I9" s="27"/>
    </row>
    <row r="10" spans="1:9" ht="13.5" thickBot="1" x14ac:dyDescent="0.25">
      <c r="B10" s="71"/>
      <c r="C10" s="74"/>
      <c r="D10" s="19" t="s">
        <v>0</v>
      </c>
      <c r="E10" s="31">
        <f>SUM(E8:E9)</f>
        <v>63</v>
      </c>
      <c r="F10" s="31">
        <f t="shared" ref="F10" si="0">SUM(F8:F9)</f>
        <v>71</v>
      </c>
      <c r="G10" s="31">
        <f>SUM(G8:G9)</f>
        <v>134</v>
      </c>
      <c r="H10" s="31">
        <v>61</v>
      </c>
      <c r="I10" s="28">
        <v>17664341</v>
      </c>
    </row>
    <row r="11" spans="1:9" s="4" customFormat="1" x14ac:dyDescent="0.2">
      <c r="B11" s="69" t="s">
        <v>31</v>
      </c>
      <c r="C11" s="72" t="s">
        <v>30</v>
      </c>
      <c r="D11" s="20" t="s">
        <v>30</v>
      </c>
      <c r="E11" s="34">
        <v>57</v>
      </c>
      <c r="F11" s="34">
        <v>29</v>
      </c>
      <c r="G11" s="34">
        <v>86</v>
      </c>
      <c r="H11" s="34">
        <v>80.29069767441861</v>
      </c>
      <c r="I11" s="27"/>
    </row>
    <row r="12" spans="1:9" s="4" customFormat="1" x14ac:dyDescent="0.2">
      <c r="B12" s="70"/>
      <c r="C12" s="73"/>
      <c r="D12" s="18" t="s">
        <v>109</v>
      </c>
      <c r="E12" s="34">
        <v>28</v>
      </c>
      <c r="F12" s="34">
        <v>21</v>
      </c>
      <c r="G12" s="34">
        <v>49</v>
      </c>
      <c r="H12" s="34">
        <v>70.530612244897952</v>
      </c>
      <c r="I12" s="27"/>
    </row>
    <row r="13" spans="1:9" ht="13.5" thickBot="1" x14ac:dyDescent="0.25">
      <c r="B13" s="71"/>
      <c r="C13" s="74"/>
      <c r="D13" s="22" t="s">
        <v>0</v>
      </c>
      <c r="E13" s="31">
        <f>SUM(E11:E12)</f>
        <v>85</v>
      </c>
      <c r="F13" s="31">
        <f>SUM(F11:F12)</f>
        <v>50</v>
      </c>
      <c r="G13" s="31">
        <f>SUM(G11:G12)</f>
        <v>135</v>
      </c>
      <c r="H13" s="31">
        <v>77</v>
      </c>
      <c r="I13" s="28">
        <v>15120625</v>
      </c>
    </row>
    <row r="14" spans="1:9" x14ac:dyDescent="0.2">
      <c r="B14" s="69" t="s">
        <v>29</v>
      </c>
      <c r="C14" s="72" t="s">
        <v>28</v>
      </c>
      <c r="D14" s="18" t="s">
        <v>56</v>
      </c>
      <c r="E14" s="35">
        <v>18</v>
      </c>
      <c r="F14" s="35">
        <v>5</v>
      </c>
      <c r="G14" s="35">
        <v>23</v>
      </c>
      <c r="H14" s="35">
        <v>90</v>
      </c>
      <c r="I14" s="27"/>
    </row>
    <row r="15" spans="1:9" s="4" customFormat="1" x14ac:dyDescent="0.2">
      <c r="B15" s="70"/>
      <c r="C15" s="73"/>
      <c r="D15" s="18" t="s">
        <v>57</v>
      </c>
      <c r="E15" s="35">
        <v>23</v>
      </c>
      <c r="F15" s="35">
        <v>16</v>
      </c>
      <c r="G15" s="35">
        <v>39</v>
      </c>
      <c r="H15" s="35">
        <v>94.102564102564102</v>
      </c>
      <c r="I15" s="27"/>
    </row>
    <row r="16" spans="1:9" ht="13.5" thickBot="1" x14ac:dyDescent="0.25">
      <c r="B16" s="71"/>
      <c r="C16" s="74"/>
      <c r="D16" s="23" t="s">
        <v>0</v>
      </c>
      <c r="E16" s="31">
        <f>SUM(E14:E15)</f>
        <v>41</v>
      </c>
      <c r="F16" s="31">
        <f t="shared" ref="F16" si="1">SUM(F14:F15)</f>
        <v>21</v>
      </c>
      <c r="G16" s="31">
        <f t="shared" ref="G16" si="2">SUM(G14:G15)</f>
        <v>62</v>
      </c>
      <c r="H16" s="31">
        <v>93</v>
      </c>
      <c r="I16" s="28">
        <v>2625000</v>
      </c>
    </row>
    <row r="17" spans="2:9" x14ac:dyDescent="0.2">
      <c r="B17" s="69" t="s">
        <v>27</v>
      </c>
      <c r="C17" s="72" t="s">
        <v>26</v>
      </c>
      <c r="D17" s="18" t="s">
        <v>26</v>
      </c>
      <c r="E17" s="35">
        <v>40</v>
      </c>
      <c r="F17" s="35">
        <v>34</v>
      </c>
      <c r="G17" s="35">
        <v>74</v>
      </c>
      <c r="H17" s="35">
        <v>114.5945945945946</v>
      </c>
      <c r="I17" s="27"/>
    </row>
    <row r="18" spans="2:9" x14ac:dyDescent="0.2">
      <c r="B18" s="70"/>
      <c r="C18" s="73"/>
      <c r="D18" s="18" t="s">
        <v>58</v>
      </c>
      <c r="E18" s="35">
        <v>72</v>
      </c>
      <c r="F18" s="35">
        <v>42</v>
      </c>
      <c r="G18" s="35">
        <v>114</v>
      </c>
      <c r="H18" s="35">
        <v>117.53508771929825</v>
      </c>
      <c r="I18" s="27"/>
    </row>
    <row r="19" spans="2:9" x14ac:dyDescent="0.2">
      <c r="B19" s="70"/>
      <c r="C19" s="73"/>
      <c r="D19" s="21" t="s">
        <v>25</v>
      </c>
      <c r="E19" s="35">
        <v>88</v>
      </c>
      <c r="F19" s="35">
        <v>60</v>
      </c>
      <c r="G19" s="35">
        <v>148</v>
      </c>
      <c r="H19" s="35">
        <v>105</v>
      </c>
      <c r="I19" s="27"/>
    </row>
    <row r="20" spans="2:9" ht="13.5" thickBot="1" x14ac:dyDescent="0.25">
      <c r="B20" s="71"/>
      <c r="C20" s="74"/>
      <c r="D20" s="22" t="s">
        <v>0</v>
      </c>
      <c r="E20" s="31">
        <f>SUM(E17:E19)</f>
        <v>200</v>
      </c>
      <c r="F20" s="31">
        <f t="shared" ref="F20" si="3">SUM(F17:F19)</f>
        <v>136</v>
      </c>
      <c r="G20" s="31">
        <f t="shared" ref="G20" si="4">SUM(G17:G19)</f>
        <v>336</v>
      </c>
      <c r="H20" s="31">
        <v>111</v>
      </c>
      <c r="I20" s="28">
        <v>112437985</v>
      </c>
    </row>
    <row r="21" spans="2:9" x14ac:dyDescent="0.2">
      <c r="B21" s="69" t="s">
        <v>24</v>
      </c>
      <c r="C21" s="72" t="s">
        <v>23</v>
      </c>
      <c r="D21" s="18" t="s">
        <v>110</v>
      </c>
      <c r="E21" s="35">
        <v>34</v>
      </c>
      <c r="F21" s="35">
        <v>16</v>
      </c>
      <c r="G21" s="35">
        <v>50</v>
      </c>
      <c r="H21" s="35">
        <v>120</v>
      </c>
      <c r="I21" s="27"/>
    </row>
    <row r="22" spans="2:9" x14ac:dyDescent="0.2">
      <c r="B22" s="70"/>
      <c r="C22" s="73"/>
      <c r="D22" s="18" t="s">
        <v>111</v>
      </c>
      <c r="E22" s="35">
        <v>11</v>
      </c>
      <c r="F22" s="35">
        <v>4</v>
      </c>
      <c r="G22" s="35">
        <v>15</v>
      </c>
      <c r="H22" s="35">
        <v>112</v>
      </c>
      <c r="I22" s="27"/>
    </row>
    <row r="23" spans="2:9" x14ac:dyDescent="0.2">
      <c r="B23" s="70"/>
      <c r="C23" s="73"/>
      <c r="D23" s="18" t="s">
        <v>112</v>
      </c>
      <c r="E23" s="35">
        <v>29</v>
      </c>
      <c r="F23" s="35">
        <v>15</v>
      </c>
      <c r="G23" s="35">
        <v>44</v>
      </c>
      <c r="H23" s="35">
        <v>112</v>
      </c>
      <c r="I23" s="27"/>
    </row>
    <row r="24" spans="2:9" x14ac:dyDescent="0.2">
      <c r="B24" s="70"/>
      <c r="C24" s="73"/>
      <c r="D24" s="18" t="s">
        <v>113</v>
      </c>
      <c r="E24" s="35">
        <v>20</v>
      </c>
      <c r="F24" s="35">
        <v>15</v>
      </c>
      <c r="G24" s="35">
        <v>35</v>
      </c>
      <c r="H24" s="35">
        <v>90</v>
      </c>
      <c r="I24" s="27"/>
    </row>
    <row r="25" spans="2:9" x14ac:dyDescent="0.2">
      <c r="B25" s="70"/>
      <c r="C25" s="73"/>
      <c r="D25" s="18" t="s">
        <v>114</v>
      </c>
      <c r="E25" s="35">
        <v>9</v>
      </c>
      <c r="F25" s="35">
        <v>16</v>
      </c>
      <c r="G25" s="35">
        <v>25</v>
      </c>
      <c r="H25" s="35">
        <v>112</v>
      </c>
      <c r="I25" s="27"/>
    </row>
    <row r="26" spans="2:9" x14ac:dyDescent="0.2">
      <c r="B26" s="70"/>
      <c r="C26" s="73"/>
      <c r="D26" s="18" t="s">
        <v>115</v>
      </c>
      <c r="E26" s="35">
        <v>19</v>
      </c>
      <c r="F26" s="35">
        <v>6</v>
      </c>
      <c r="G26" s="35">
        <v>25</v>
      </c>
      <c r="H26" s="35">
        <v>120</v>
      </c>
      <c r="I26" s="27"/>
    </row>
    <row r="27" spans="2:9" x14ac:dyDescent="0.2">
      <c r="B27" s="70"/>
      <c r="C27" s="73"/>
      <c r="D27" s="18" t="s">
        <v>116</v>
      </c>
      <c r="E27" s="35">
        <v>9</v>
      </c>
      <c r="F27" s="35">
        <v>16</v>
      </c>
      <c r="G27" s="35">
        <v>25</v>
      </c>
      <c r="H27" s="35">
        <v>112</v>
      </c>
      <c r="I27" s="27"/>
    </row>
    <row r="28" spans="2:9" x14ac:dyDescent="0.2">
      <c r="B28" s="70"/>
      <c r="C28" s="73"/>
      <c r="D28" s="18" t="s">
        <v>51</v>
      </c>
      <c r="E28" s="35">
        <v>19</v>
      </c>
      <c r="F28" s="35">
        <v>6</v>
      </c>
      <c r="G28" s="35">
        <v>25</v>
      </c>
      <c r="H28" s="35">
        <v>120</v>
      </c>
      <c r="I28" s="27"/>
    </row>
    <row r="29" spans="2:9" x14ac:dyDescent="0.2">
      <c r="B29" s="70"/>
      <c r="C29" s="73"/>
      <c r="D29" s="18" t="s">
        <v>117</v>
      </c>
      <c r="E29" s="35">
        <v>34</v>
      </c>
      <c r="F29" s="35">
        <v>14</v>
      </c>
      <c r="G29" s="35">
        <v>48</v>
      </c>
      <c r="H29" s="35">
        <v>115.83333333333333</v>
      </c>
      <c r="I29" s="27"/>
    </row>
    <row r="30" spans="2:9" x14ac:dyDescent="0.2">
      <c r="B30" s="70"/>
      <c r="C30" s="73"/>
      <c r="D30" s="18" t="s">
        <v>23</v>
      </c>
      <c r="E30" s="35">
        <v>58</v>
      </c>
      <c r="F30" s="35">
        <v>35</v>
      </c>
      <c r="G30" s="35">
        <v>93</v>
      </c>
      <c r="H30" s="35">
        <v>121.50537634408602</v>
      </c>
      <c r="I30" s="27"/>
    </row>
    <row r="31" spans="2:9" x14ac:dyDescent="0.2">
      <c r="B31" s="70"/>
      <c r="C31" s="73"/>
      <c r="D31" s="18" t="s">
        <v>59</v>
      </c>
      <c r="E31" s="35">
        <v>19</v>
      </c>
      <c r="F31" s="35">
        <v>6</v>
      </c>
      <c r="G31" s="35">
        <v>25</v>
      </c>
      <c r="H31" s="35">
        <v>90</v>
      </c>
      <c r="I31" s="27"/>
    </row>
    <row r="32" spans="2:9" x14ac:dyDescent="0.2">
      <c r="B32" s="70"/>
      <c r="C32" s="73"/>
      <c r="D32" s="18" t="s">
        <v>118</v>
      </c>
      <c r="E32" s="35">
        <v>12</v>
      </c>
      <c r="F32" s="35">
        <v>3</v>
      </c>
      <c r="G32" s="35">
        <v>15</v>
      </c>
      <c r="H32" s="35">
        <v>150</v>
      </c>
      <c r="I32" s="27"/>
    </row>
    <row r="33" spans="2:9" ht="14.25" customHeight="1" thickBot="1" x14ac:dyDescent="0.25">
      <c r="B33" s="71"/>
      <c r="C33" s="74"/>
      <c r="D33" s="19" t="s">
        <v>0</v>
      </c>
      <c r="E33" s="31">
        <f>SUM(E21:E32)</f>
        <v>273</v>
      </c>
      <c r="F33" s="31">
        <f>SUM(F21:F32)</f>
        <v>152</v>
      </c>
      <c r="G33" s="31">
        <f>SUM(G21:G32)</f>
        <v>425</v>
      </c>
      <c r="H33" s="31">
        <v>115</v>
      </c>
      <c r="I33" s="28">
        <v>31052500</v>
      </c>
    </row>
    <row r="34" spans="2:9" x14ac:dyDescent="0.2">
      <c r="B34" s="69" t="s">
        <v>22</v>
      </c>
      <c r="C34" s="72" t="s">
        <v>21</v>
      </c>
      <c r="D34" s="18" t="s">
        <v>119</v>
      </c>
      <c r="E34" s="35">
        <v>6</v>
      </c>
      <c r="F34" s="35">
        <v>6</v>
      </c>
      <c r="G34" s="35">
        <v>12</v>
      </c>
      <c r="H34" s="35">
        <v>56</v>
      </c>
      <c r="I34" s="27"/>
    </row>
    <row r="35" spans="2:9" x14ac:dyDescent="0.2">
      <c r="B35" s="70"/>
      <c r="C35" s="73"/>
      <c r="D35" s="18" t="s">
        <v>20</v>
      </c>
      <c r="E35" s="35">
        <v>72</v>
      </c>
      <c r="F35" s="35">
        <v>34</v>
      </c>
      <c r="G35" s="35">
        <v>106</v>
      </c>
      <c r="H35" s="35">
        <v>114.98113207547169</v>
      </c>
      <c r="I35" s="27"/>
    </row>
    <row r="36" spans="2:9" x14ac:dyDescent="0.2">
      <c r="B36" s="70"/>
      <c r="C36" s="73"/>
      <c r="D36" s="18" t="s">
        <v>120</v>
      </c>
      <c r="E36" s="35">
        <v>5</v>
      </c>
      <c r="F36" s="35">
        <v>14</v>
      </c>
      <c r="G36" s="35">
        <v>19</v>
      </c>
      <c r="H36" s="35">
        <v>150</v>
      </c>
      <c r="I36" s="27"/>
    </row>
    <row r="37" spans="2:9" x14ac:dyDescent="0.2">
      <c r="B37" s="70"/>
      <c r="C37" s="73"/>
      <c r="D37" s="18" t="s">
        <v>60</v>
      </c>
      <c r="E37" s="35">
        <v>29</v>
      </c>
      <c r="F37" s="35">
        <v>4</v>
      </c>
      <c r="G37" s="35">
        <v>33</v>
      </c>
      <c r="H37" s="35">
        <v>192</v>
      </c>
      <c r="I37" s="27"/>
    </row>
    <row r="38" spans="2:9" x14ac:dyDescent="0.2">
      <c r="B38" s="70"/>
      <c r="C38" s="73"/>
      <c r="D38" s="18" t="s">
        <v>52</v>
      </c>
      <c r="E38" s="35">
        <v>9</v>
      </c>
      <c r="F38" s="35">
        <v>6</v>
      </c>
      <c r="G38" s="35">
        <v>15</v>
      </c>
      <c r="H38" s="35">
        <v>120</v>
      </c>
      <c r="I38" s="27"/>
    </row>
    <row r="39" spans="2:9" ht="13.5" thickBot="1" x14ac:dyDescent="0.25">
      <c r="B39" s="71"/>
      <c r="C39" s="74"/>
      <c r="D39" s="19" t="s">
        <v>0</v>
      </c>
      <c r="E39" s="31">
        <f>SUM(E34:E38)</f>
        <v>121</v>
      </c>
      <c r="F39" s="31">
        <f t="shared" ref="F39" si="5">SUM(F34:F38)</f>
        <v>64</v>
      </c>
      <c r="G39" s="31">
        <f t="shared" ref="G39" si="6">SUM(G34:G38)</f>
        <v>185</v>
      </c>
      <c r="H39" s="31">
        <v>129</v>
      </c>
      <c r="I39" s="28">
        <v>23133625</v>
      </c>
    </row>
    <row r="40" spans="2:9" x14ac:dyDescent="0.2">
      <c r="B40" s="69" t="s">
        <v>19</v>
      </c>
      <c r="C40" s="72" t="s">
        <v>48</v>
      </c>
      <c r="D40" s="18" t="s">
        <v>61</v>
      </c>
      <c r="E40" s="35"/>
      <c r="F40" s="35">
        <v>21</v>
      </c>
      <c r="G40" s="35">
        <v>21</v>
      </c>
      <c r="H40" s="35">
        <v>80</v>
      </c>
      <c r="I40" s="27"/>
    </row>
    <row r="41" spans="2:9" x14ac:dyDescent="0.2">
      <c r="B41" s="70"/>
      <c r="C41" s="73"/>
      <c r="D41" s="18" t="s">
        <v>121</v>
      </c>
      <c r="E41" s="35">
        <v>11</v>
      </c>
      <c r="F41" s="35">
        <v>14</v>
      </c>
      <c r="G41" s="35">
        <v>25</v>
      </c>
      <c r="H41" s="35">
        <v>120</v>
      </c>
      <c r="I41" s="27"/>
    </row>
    <row r="42" spans="2:9" x14ac:dyDescent="0.2">
      <c r="B42" s="70"/>
      <c r="C42" s="73"/>
      <c r="D42" s="18" t="s">
        <v>62</v>
      </c>
      <c r="E42" s="35">
        <v>4</v>
      </c>
      <c r="F42" s="35">
        <v>11</v>
      </c>
      <c r="G42" s="35">
        <v>15</v>
      </c>
      <c r="H42" s="35">
        <v>150</v>
      </c>
      <c r="I42" s="27"/>
    </row>
    <row r="43" spans="2:9" x14ac:dyDescent="0.2">
      <c r="B43" s="70"/>
      <c r="C43" s="73"/>
      <c r="D43" s="18" t="s">
        <v>122</v>
      </c>
      <c r="E43" s="35">
        <v>1</v>
      </c>
      <c r="F43" s="35">
        <v>18</v>
      </c>
      <c r="G43" s="35">
        <v>19</v>
      </c>
      <c r="H43" s="35">
        <v>80</v>
      </c>
      <c r="I43" s="27"/>
    </row>
    <row r="44" spans="2:9" x14ac:dyDescent="0.2">
      <c r="B44" s="70"/>
      <c r="C44" s="73"/>
      <c r="D44" s="18" t="s">
        <v>123</v>
      </c>
      <c r="E44" s="35">
        <v>9</v>
      </c>
      <c r="F44" s="35">
        <v>16</v>
      </c>
      <c r="G44" s="35">
        <v>25</v>
      </c>
      <c r="H44" s="35">
        <v>150</v>
      </c>
      <c r="I44" s="27"/>
    </row>
    <row r="45" spans="2:9" x14ac:dyDescent="0.2">
      <c r="B45" s="70"/>
      <c r="C45" s="73"/>
      <c r="D45" s="18" t="s">
        <v>63</v>
      </c>
      <c r="E45" s="35">
        <v>12</v>
      </c>
      <c r="F45" s="35">
        <v>2</v>
      </c>
      <c r="G45" s="35">
        <v>14</v>
      </c>
      <c r="H45" s="35">
        <v>120</v>
      </c>
      <c r="I45" s="27"/>
    </row>
    <row r="46" spans="2:9" ht="13.5" thickBot="1" x14ac:dyDescent="0.25">
      <c r="B46" s="71"/>
      <c r="C46" s="74"/>
      <c r="D46" s="29" t="s">
        <v>0</v>
      </c>
      <c r="E46" s="31">
        <f>SUM(E40:E45)</f>
        <v>37</v>
      </c>
      <c r="F46" s="31">
        <f>SUM(F40:F45)</f>
        <v>82</v>
      </c>
      <c r="G46" s="31">
        <f>SUM(G40:G45)</f>
        <v>119</v>
      </c>
      <c r="H46" s="31">
        <v>117</v>
      </c>
      <c r="I46" s="28">
        <v>54168889</v>
      </c>
    </row>
    <row r="47" spans="2:9" x14ac:dyDescent="0.2">
      <c r="B47" s="69" t="s">
        <v>19</v>
      </c>
      <c r="C47" s="72" t="s">
        <v>18</v>
      </c>
      <c r="D47" s="18" t="s">
        <v>17</v>
      </c>
      <c r="E47" s="35">
        <v>26</v>
      </c>
      <c r="F47" s="35">
        <v>12</v>
      </c>
      <c r="G47" s="35">
        <v>38</v>
      </c>
      <c r="H47" s="35">
        <v>112.10526315789474</v>
      </c>
      <c r="I47" s="27"/>
    </row>
    <row r="48" spans="2:9" x14ac:dyDescent="0.2">
      <c r="B48" s="70"/>
      <c r="C48" s="73"/>
      <c r="D48" s="18" t="s">
        <v>124</v>
      </c>
      <c r="E48" s="35">
        <v>12</v>
      </c>
      <c r="F48" s="35">
        <v>1</v>
      </c>
      <c r="G48" s="35">
        <v>13</v>
      </c>
      <c r="H48" s="35">
        <v>150</v>
      </c>
      <c r="I48" s="27"/>
    </row>
    <row r="49" spans="2:9" x14ac:dyDescent="0.2">
      <c r="B49" s="70"/>
      <c r="C49" s="73"/>
      <c r="D49" s="18" t="s">
        <v>125</v>
      </c>
      <c r="E49" s="35">
        <v>20</v>
      </c>
      <c r="F49" s="35">
        <v>3</v>
      </c>
      <c r="G49" s="35">
        <v>23</v>
      </c>
      <c r="H49" s="35">
        <v>150</v>
      </c>
      <c r="I49" s="27"/>
    </row>
    <row r="50" spans="2:9" x14ac:dyDescent="0.2">
      <c r="B50" s="70"/>
      <c r="C50" s="73"/>
      <c r="D50" s="18" t="s">
        <v>126</v>
      </c>
      <c r="E50" s="35">
        <v>22</v>
      </c>
      <c r="F50" s="35">
        <v>13</v>
      </c>
      <c r="G50" s="35">
        <v>35</v>
      </c>
      <c r="H50" s="35">
        <v>138</v>
      </c>
      <c r="I50" s="27"/>
    </row>
    <row r="51" spans="2:9" ht="13.5" thickBot="1" x14ac:dyDescent="0.25">
      <c r="B51" s="71"/>
      <c r="C51" s="24"/>
      <c r="D51" s="19" t="s">
        <v>0</v>
      </c>
      <c r="E51" s="31">
        <f>SUM(E47:E50)</f>
        <v>80</v>
      </c>
      <c r="F51" s="31">
        <f>SUM(F47:F50)</f>
        <v>29</v>
      </c>
      <c r="G51" s="31">
        <f>SUM(G47:G50)</f>
        <v>109</v>
      </c>
      <c r="H51" s="31">
        <v>133</v>
      </c>
      <c r="I51" s="28">
        <v>32899000</v>
      </c>
    </row>
    <row r="52" spans="2:9" x14ac:dyDescent="0.2">
      <c r="B52" s="69" t="s">
        <v>16</v>
      </c>
      <c r="C52" s="72" t="s">
        <v>15</v>
      </c>
      <c r="D52" s="18" t="s">
        <v>39</v>
      </c>
      <c r="E52" s="35">
        <v>15</v>
      </c>
      <c r="F52" s="35">
        <v>10</v>
      </c>
      <c r="G52" s="35">
        <v>25</v>
      </c>
      <c r="H52" s="35">
        <v>129</v>
      </c>
      <c r="I52" s="27"/>
    </row>
    <row r="53" spans="2:9" x14ac:dyDescent="0.2">
      <c r="B53" s="70"/>
      <c r="C53" s="73"/>
      <c r="D53" s="18" t="s">
        <v>64</v>
      </c>
      <c r="E53" s="35">
        <v>43</v>
      </c>
      <c r="F53" s="35">
        <v>22</v>
      </c>
      <c r="G53" s="35">
        <v>65</v>
      </c>
      <c r="H53" s="35">
        <v>81.15384615384616</v>
      </c>
      <c r="I53" s="27"/>
    </row>
    <row r="54" spans="2:9" x14ac:dyDescent="0.2">
      <c r="B54" s="70"/>
      <c r="C54" s="73"/>
      <c r="D54" s="18" t="s">
        <v>14</v>
      </c>
      <c r="E54" s="35">
        <v>10</v>
      </c>
      <c r="F54" s="35">
        <v>5</v>
      </c>
      <c r="G54" s="35">
        <v>15</v>
      </c>
      <c r="H54" s="35">
        <v>120</v>
      </c>
      <c r="I54" s="27"/>
    </row>
    <row r="55" spans="2:9" ht="13.5" thickBot="1" x14ac:dyDescent="0.25">
      <c r="B55" s="71"/>
      <c r="C55" s="74"/>
      <c r="D55" s="19" t="s">
        <v>0</v>
      </c>
      <c r="E55" s="31">
        <f>SUM(E52:E54)</f>
        <v>68</v>
      </c>
      <c r="F55" s="31">
        <f>SUM(F52:F54)</f>
        <v>37</v>
      </c>
      <c r="G55" s="31">
        <f>SUM(G52:G54)</f>
        <v>105</v>
      </c>
      <c r="H55" s="31">
        <v>98</v>
      </c>
      <c r="I55" s="28">
        <v>25920541</v>
      </c>
    </row>
    <row r="56" spans="2:9" x14ac:dyDescent="0.2">
      <c r="B56" s="69" t="s">
        <v>13</v>
      </c>
      <c r="C56" s="72" t="s">
        <v>5</v>
      </c>
      <c r="D56" s="18" t="s">
        <v>127</v>
      </c>
      <c r="E56" s="35">
        <v>11</v>
      </c>
      <c r="F56" s="35">
        <v>14</v>
      </c>
      <c r="G56" s="35">
        <v>25</v>
      </c>
      <c r="H56" s="35">
        <v>138</v>
      </c>
      <c r="I56" s="27"/>
    </row>
    <row r="57" spans="2:9" x14ac:dyDescent="0.2">
      <c r="B57" s="70"/>
      <c r="C57" s="73"/>
      <c r="D57" s="18" t="s">
        <v>40</v>
      </c>
      <c r="E57" s="35">
        <v>12</v>
      </c>
      <c r="F57" s="35">
        <v>15</v>
      </c>
      <c r="G57" s="35">
        <v>27</v>
      </c>
      <c r="H57" s="35">
        <v>134.44444444444446</v>
      </c>
      <c r="I57" s="27"/>
    </row>
    <row r="58" spans="2:9" x14ac:dyDescent="0.2">
      <c r="B58" s="70"/>
      <c r="C58" s="73"/>
      <c r="D58" s="18" t="s">
        <v>128</v>
      </c>
      <c r="E58" s="35">
        <v>3</v>
      </c>
      <c r="F58" s="35">
        <v>13</v>
      </c>
      <c r="G58" s="35">
        <v>16</v>
      </c>
      <c r="H58" s="35">
        <v>150</v>
      </c>
      <c r="I58" s="27"/>
    </row>
    <row r="59" spans="2:9" x14ac:dyDescent="0.2">
      <c r="B59" s="70"/>
      <c r="C59" s="73"/>
      <c r="D59" s="18" t="s">
        <v>41</v>
      </c>
      <c r="E59" s="35">
        <v>24</v>
      </c>
      <c r="F59" s="35">
        <v>1</v>
      </c>
      <c r="G59" s="35">
        <v>25</v>
      </c>
      <c r="H59" s="35">
        <v>120</v>
      </c>
      <c r="I59" s="27"/>
    </row>
    <row r="60" spans="2:9" x14ac:dyDescent="0.2">
      <c r="B60" s="70"/>
      <c r="C60" s="73"/>
      <c r="D60" s="18" t="s">
        <v>12</v>
      </c>
      <c r="E60" s="35">
        <v>4</v>
      </c>
      <c r="F60" s="35">
        <v>21</v>
      </c>
      <c r="G60" s="35">
        <v>25</v>
      </c>
      <c r="H60" s="35">
        <v>150</v>
      </c>
      <c r="I60" s="27"/>
    </row>
    <row r="61" spans="2:9" s="4" customFormat="1" ht="13.5" thickBot="1" x14ac:dyDescent="0.25">
      <c r="B61" s="71"/>
      <c r="C61" s="74"/>
      <c r="D61" s="19" t="s">
        <v>0</v>
      </c>
      <c r="E61" s="31">
        <f>SUM(E56:E60)</f>
        <v>54</v>
      </c>
      <c r="F61" s="31">
        <f t="shared" ref="F61" si="7">SUM(F56:F60)</f>
        <v>64</v>
      </c>
      <c r="G61" s="31">
        <f t="shared" ref="G61" si="8">SUM(G56:G60)</f>
        <v>118</v>
      </c>
      <c r="H61" s="31">
        <v>138</v>
      </c>
      <c r="I61" s="28">
        <v>17483700</v>
      </c>
    </row>
    <row r="62" spans="2:9" x14ac:dyDescent="0.2">
      <c r="B62" s="69" t="s">
        <v>76</v>
      </c>
      <c r="C62" s="72" t="s">
        <v>77</v>
      </c>
      <c r="D62" s="20"/>
      <c r="E62" s="35"/>
      <c r="F62" s="35"/>
      <c r="G62" s="35"/>
      <c r="H62" s="35"/>
      <c r="I62" s="27"/>
    </row>
    <row r="63" spans="2:9" ht="13.5" thickBot="1" x14ac:dyDescent="0.25">
      <c r="B63" s="71"/>
      <c r="C63" s="74"/>
      <c r="D63" s="37" t="s">
        <v>0</v>
      </c>
      <c r="E63" s="31">
        <f>E62</f>
        <v>0</v>
      </c>
      <c r="F63" s="31">
        <f t="shared" ref="F63:G63" si="9">F62</f>
        <v>0</v>
      </c>
      <c r="G63" s="31">
        <f t="shared" si="9"/>
        <v>0</v>
      </c>
      <c r="H63" s="31"/>
      <c r="I63" s="28"/>
    </row>
    <row r="64" spans="2:9" x14ac:dyDescent="0.2">
      <c r="B64" s="69" t="s">
        <v>78</v>
      </c>
      <c r="C64" s="72" t="s">
        <v>79</v>
      </c>
      <c r="D64" s="20"/>
      <c r="E64" s="35"/>
      <c r="F64" s="35"/>
      <c r="G64" s="35"/>
      <c r="H64" s="35"/>
      <c r="I64" s="27"/>
    </row>
    <row r="65" spans="2:9" ht="13.5" thickBot="1" x14ac:dyDescent="0.25">
      <c r="B65" s="71"/>
      <c r="C65" s="74"/>
      <c r="D65" s="37" t="s">
        <v>0</v>
      </c>
      <c r="E65" s="31">
        <f>E64</f>
        <v>0</v>
      </c>
      <c r="F65" s="31">
        <f t="shared" ref="F65:G65" si="10">F64</f>
        <v>0</v>
      </c>
      <c r="G65" s="31">
        <f t="shared" si="10"/>
        <v>0</v>
      </c>
      <c r="H65" s="31"/>
      <c r="I65" s="28">
        <v>0</v>
      </c>
    </row>
    <row r="66" spans="2:9" x14ac:dyDescent="0.2">
      <c r="B66" s="69" t="s">
        <v>11</v>
      </c>
      <c r="C66" s="72" t="s">
        <v>10</v>
      </c>
      <c r="D66" s="18" t="s">
        <v>129</v>
      </c>
      <c r="E66" s="35">
        <v>3</v>
      </c>
      <c r="F66" s="35">
        <v>4</v>
      </c>
      <c r="G66" s="35">
        <v>7</v>
      </c>
      <c r="H66" s="35">
        <v>90</v>
      </c>
      <c r="I66" s="27"/>
    </row>
    <row r="67" spans="2:9" x14ac:dyDescent="0.2">
      <c r="B67" s="70"/>
      <c r="C67" s="73"/>
      <c r="D67" s="18" t="s">
        <v>65</v>
      </c>
      <c r="E67" s="35">
        <v>30</v>
      </c>
      <c r="F67" s="35">
        <v>20</v>
      </c>
      <c r="G67" s="35">
        <v>50</v>
      </c>
      <c r="H67" s="35">
        <v>110</v>
      </c>
      <c r="I67" s="27"/>
    </row>
    <row r="68" spans="2:9" x14ac:dyDescent="0.2">
      <c r="B68" s="70"/>
      <c r="C68" s="73"/>
      <c r="D68" s="18" t="s">
        <v>130</v>
      </c>
      <c r="E68" s="35">
        <v>41</v>
      </c>
      <c r="F68" s="35">
        <v>53</v>
      </c>
      <c r="G68" s="35">
        <v>94</v>
      </c>
      <c r="H68" s="35">
        <v>110.74468085106383</v>
      </c>
      <c r="I68" s="27"/>
    </row>
    <row r="69" spans="2:9" x14ac:dyDescent="0.2">
      <c r="B69" s="70"/>
      <c r="C69" s="73"/>
      <c r="D69" s="18" t="s">
        <v>131</v>
      </c>
      <c r="E69" s="35">
        <v>26</v>
      </c>
      <c r="F69" s="35">
        <v>19</v>
      </c>
      <c r="G69" s="35">
        <v>45</v>
      </c>
      <c r="H69" s="35">
        <v>100</v>
      </c>
      <c r="I69" s="27"/>
    </row>
    <row r="70" spans="2:9" x14ac:dyDescent="0.2">
      <c r="B70" s="70"/>
      <c r="C70" s="73"/>
      <c r="D70" s="18" t="s">
        <v>66</v>
      </c>
      <c r="E70" s="35">
        <v>21</v>
      </c>
      <c r="F70" s="35">
        <v>8</v>
      </c>
      <c r="G70" s="35">
        <v>29</v>
      </c>
      <c r="H70" s="35">
        <v>150</v>
      </c>
      <c r="I70" s="27"/>
    </row>
    <row r="71" spans="2:9" x14ac:dyDescent="0.2">
      <c r="B71" s="70"/>
      <c r="C71" s="73"/>
      <c r="D71" s="18" t="s">
        <v>132</v>
      </c>
      <c r="E71" s="35">
        <v>18</v>
      </c>
      <c r="F71" s="35">
        <v>6</v>
      </c>
      <c r="G71" s="35">
        <v>24</v>
      </c>
      <c r="H71" s="35">
        <v>150</v>
      </c>
      <c r="I71" s="27"/>
    </row>
    <row r="72" spans="2:9" x14ac:dyDescent="0.2">
      <c r="B72" s="70"/>
      <c r="C72" s="73"/>
      <c r="D72" s="18" t="s">
        <v>133</v>
      </c>
      <c r="E72" s="35">
        <v>14</v>
      </c>
      <c r="F72" s="35">
        <v>6</v>
      </c>
      <c r="G72" s="35">
        <v>20</v>
      </c>
      <c r="H72" s="35">
        <v>150</v>
      </c>
      <c r="I72" s="27"/>
    </row>
    <row r="73" spans="2:9" x14ac:dyDescent="0.2">
      <c r="B73" s="70"/>
      <c r="C73" s="73"/>
      <c r="D73" s="18" t="s">
        <v>9</v>
      </c>
      <c r="E73" s="35">
        <v>50</v>
      </c>
      <c r="F73" s="35">
        <v>47</v>
      </c>
      <c r="G73" s="35">
        <v>97</v>
      </c>
      <c r="H73" s="35">
        <v>147.68041237113403</v>
      </c>
      <c r="I73" s="27"/>
    </row>
    <row r="74" spans="2:9" x14ac:dyDescent="0.2">
      <c r="B74" s="70"/>
      <c r="C74" s="73"/>
      <c r="D74" s="18" t="s">
        <v>134</v>
      </c>
      <c r="E74" s="35">
        <v>17</v>
      </c>
      <c r="F74" s="35">
        <v>2</v>
      </c>
      <c r="G74" s="35">
        <v>19</v>
      </c>
      <c r="H74" s="35">
        <v>109</v>
      </c>
      <c r="I74" s="27"/>
    </row>
    <row r="75" spans="2:9" x14ac:dyDescent="0.2">
      <c r="B75" s="70"/>
      <c r="C75" s="73"/>
      <c r="D75" s="18" t="s">
        <v>135</v>
      </c>
      <c r="E75" s="35">
        <v>26</v>
      </c>
      <c r="F75" s="35">
        <v>18</v>
      </c>
      <c r="G75" s="35">
        <v>44</v>
      </c>
      <c r="H75" s="35">
        <v>99.545454545454547</v>
      </c>
      <c r="I75" s="27"/>
    </row>
    <row r="76" spans="2:9" x14ac:dyDescent="0.2">
      <c r="B76" s="70"/>
      <c r="C76" s="73"/>
      <c r="D76" s="18" t="s">
        <v>136</v>
      </c>
      <c r="E76" s="35">
        <v>26</v>
      </c>
      <c r="F76" s="35">
        <v>20</v>
      </c>
      <c r="G76" s="35">
        <v>46</v>
      </c>
      <c r="H76" s="35">
        <v>24</v>
      </c>
      <c r="I76" s="27"/>
    </row>
    <row r="77" spans="2:9" x14ac:dyDescent="0.2">
      <c r="B77" s="70"/>
      <c r="C77" s="73"/>
      <c r="D77" s="18" t="s">
        <v>137</v>
      </c>
      <c r="E77" s="35">
        <v>77</v>
      </c>
      <c r="F77" s="35">
        <v>71</v>
      </c>
      <c r="G77" s="35">
        <v>148</v>
      </c>
      <c r="H77" s="35">
        <v>64.324324324324323</v>
      </c>
      <c r="I77" s="27"/>
    </row>
    <row r="78" spans="2:9" x14ac:dyDescent="0.2">
      <c r="B78" s="70"/>
      <c r="C78" s="73"/>
      <c r="D78" s="18" t="s">
        <v>67</v>
      </c>
      <c r="E78" s="35">
        <v>39</v>
      </c>
      <c r="F78" s="35">
        <v>63</v>
      </c>
      <c r="G78" s="35">
        <v>102</v>
      </c>
      <c r="H78" s="35">
        <v>144.70588235294119</v>
      </c>
      <c r="I78" s="27"/>
    </row>
    <row r="79" spans="2:9" x14ac:dyDescent="0.2">
      <c r="B79" s="70"/>
      <c r="C79" s="73"/>
      <c r="D79" s="18" t="s">
        <v>138</v>
      </c>
      <c r="E79" s="35">
        <v>34</v>
      </c>
      <c r="F79" s="35">
        <v>49</v>
      </c>
      <c r="G79" s="35">
        <v>83</v>
      </c>
      <c r="H79" s="35">
        <v>83.975903614457835</v>
      </c>
      <c r="I79" s="27"/>
    </row>
    <row r="80" spans="2:9" x14ac:dyDescent="0.2">
      <c r="B80" s="70"/>
      <c r="C80" s="73"/>
      <c r="D80" s="18" t="s">
        <v>139</v>
      </c>
      <c r="E80" s="35">
        <v>29</v>
      </c>
      <c r="F80" s="35">
        <v>32</v>
      </c>
      <c r="G80" s="35">
        <v>61</v>
      </c>
      <c r="H80" s="35">
        <v>154.09836065573771</v>
      </c>
      <c r="I80" s="27"/>
    </row>
    <row r="81" spans="2:9" x14ac:dyDescent="0.2">
      <c r="B81" s="70"/>
      <c r="C81" s="73"/>
      <c r="D81" s="18" t="s">
        <v>140</v>
      </c>
      <c r="E81" s="35">
        <v>22</v>
      </c>
      <c r="F81" s="35">
        <v>2</v>
      </c>
      <c r="G81" s="35">
        <v>24</v>
      </c>
      <c r="H81" s="35">
        <v>150</v>
      </c>
      <c r="I81" s="27"/>
    </row>
    <row r="82" spans="2:9" x14ac:dyDescent="0.2">
      <c r="B82" s="70"/>
      <c r="C82" s="73"/>
      <c r="D82" s="18" t="s">
        <v>8</v>
      </c>
      <c r="E82" s="35">
        <v>43</v>
      </c>
      <c r="F82" s="35">
        <v>51</v>
      </c>
      <c r="G82" s="35">
        <v>94</v>
      </c>
      <c r="H82" s="35">
        <v>49.872340425531917</v>
      </c>
      <c r="I82" s="27"/>
    </row>
    <row r="83" spans="2:9" x14ac:dyDescent="0.2">
      <c r="B83" s="70"/>
      <c r="C83" s="73"/>
      <c r="D83" s="18" t="s">
        <v>141</v>
      </c>
      <c r="E83" s="35">
        <v>5</v>
      </c>
      <c r="F83" s="35">
        <v>29</v>
      </c>
      <c r="G83" s="35">
        <v>34</v>
      </c>
      <c r="H83" s="35">
        <v>150</v>
      </c>
      <c r="I83" s="27"/>
    </row>
    <row r="84" spans="2:9" ht="13.5" thickBot="1" x14ac:dyDescent="0.25">
      <c r="B84" s="71"/>
      <c r="C84" s="74"/>
      <c r="D84" s="19" t="s">
        <v>0</v>
      </c>
      <c r="E84" s="31">
        <f>SUM(E66:E83)</f>
        <v>521</v>
      </c>
      <c r="F84" s="31">
        <f>SUM(F66:F83)</f>
        <v>500</v>
      </c>
      <c r="G84" s="31">
        <f>SUM(G66:G83)</f>
        <v>1021</v>
      </c>
      <c r="H84" s="31">
        <v>106</v>
      </c>
      <c r="I84" s="28">
        <v>205664255</v>
      </c>
    </row>
    <row r="85" spans="2:9" s="4" customFormat="1" x14ac:dyDescent="0.2">
      <c r="B85" s="69" t="s">
        <v>7</v>
      </c>
      <c r="C85" s="72" t="s">
        <v>6</v>
      </c>
      <c r="D85" s="25" t="s">
        <v>68</v>
      </c>
      <c r="E85" s="35">
        <v>14</v>
      </c>
      <c r="F85" s="35">
        <v>1</v>
      </c>
      <c r="G85" s="35">
        <v>15</v>
      </c>
      <c r="H85" s="35">
        <v>120</v>
      </c>
      <c r="I85" s="27"/>
    </row>
    <row r="86" spans="2:9" x14ac:dyDescent="0.2">
      <c r="B86" s="70"/>
      <c r="C86" s="73"/>
      <c r="D86" s="18" t="s">
        <v>5</v>
      </c>
      <c r="E86" s="35">
        <v>11</v>
      </c>
      <c r="F86" s="35">
        <v>6</v>
      </c>
      <c r="G86" s="35">
        <v>17</v>
      </c>
      <c r="H86" s="35">
        <v>192</v>
      </c>
      <c r="I86" s="27"/>
    </row>
    <row r="87" spans="2:9" s="4" customFormat="1" x14ac:dyDescent="0.2">
      <c r="B87" s="70"/>
      <c r="C87" s="73"/>
      <c r="D87" s="18" t="s">
        <v>4</v>
      </c>
      <c r="E87" s="35">
        <v>30</v>
      </c>
      <c r="F87" s="35">
        <v>23</v>
      </c>
      <c r="G87" s="35">
        <v>53</v>
      </c>
      <c r="H87" s="35">
        <v>133.58490566037736</v>
      </c>
      <c r="I87" s="27"/>
    </row>
    <row r="88" spans="2:9" ht="13.5" thickBot="1" x14ac:dyDescent="0.25">
      <c r="B88" s="71"/>
      <c r="C88" s="74"/>
      <c r="D88" s="19" t="s">
        <v>0</v>
      </c>
      <c r="E88" s="31">
        <f>SUM(E85:E87)</f>
        <v>55</v>
      </c>
      <c r="F88" s="31">
        <f t="shared" ref="F88:G88" si="11">SUM(F85:F87)</f>
        <v>30</v>
      </c>
      <c r="G88" s="31">
        <f t="shared" si="11"/>
        <v>85</v>
      </c>
      <c r="H88" s="31">
        <v>143</v>
      </c>
      <c r="I88" s="28">
        <v>15440750</v>
      </c>
    </row>
    <row r="89" spans="2:9" x14ac:dyDescent="0.2">
      <c r="B89" s="69" t="s">
        <v>3</v>
      </c>
      <c r="C89" s="72" t="s">
        <v>2</v>
      </c>
      <c r="D89" s="20" t="s">
        <v>1</v>
      </c>
      <c r="E89" s="35">
        <v>41</v>
      </c>
      <c r="F89" s="35">
        <v>61</v>
      </c>
      <c r="G89" s="35">
        <v>102</v>
      </c>
      <c r="H89" s="35">
        <v>101.17647058823529</v>
      </c>
      <c r="I89" s="27"/>
    </row>
    <row r="90" spans="2:9" ht="13.5" thickBot="1" x14ac:dyDescent="0.25">
      <c r="B90" s="71"/>
      <c r="C90" s="74"/>
      <c r="D90" s="19" t="s">
        <v>0</v>
      </c>
      <c r="E90" s="31">
        <f>E89</f>
        <v>41</v>
      </c>
      <c r="F90" s="31">
        <f t="shared" ref="F90" si="12">F89</f>
        <v>61</v>
      </c>
      <c r="G90" s="31">
        <f t="shared" ref="G90" si="13">G89</f>
        <v>102</v>
      </c>
      <c r="H90" s="31">
        <v>101</v>
      </c>
      <c r="I90" s="28">
        <v>33229330</v>
      </c>
    </row>
    <row r="91" spans="2:9" x14ac:dyDescent="0.2">
      <c r="B91" s="69" t="s">
        <v>53</v>
      </c>
      <c r="C91" s="72" t="s">
        <v>54</v>
      </c>
      <c r="D91" s="25" t="s">
        <v>38</v>
      </c>
      <c r="E91" s="35">
        <v>9</v>
      </c>
      <c r="F91" s="35">
        <v>21</v>
      </c>
      <c r="G91" s="35">
        <v>30</v>
      </c>
      <c r="H91" s="35">
        <v>155</v>
      </c>
      <c r="I91" s="27"/>
    </row>
    <row r="92" spans="2:9" x14ac:dyDescent="0.2">
      <c r="B92" s="70"/>
      <c r="C92" s="73"/>
      <c r="D92" s="18" t="s">
        <v>142</v>
      </c>
      <c r="E92" s="35">
        <v>7</v>
      </c>
      <c r="F92" s="35">
        <v>3</v>
      </c>
      <c r="G92" s="35">
        <v>10</v>
      </c>
      <c r="H92" s="35">
        <v>138</v>
      </c>
      <c r="I92" s="27"/>
    </row>
    <row r="93" spans="2:9" ht="13.5" thickBot="1" x14ac:dyDescent="0.25">
      <c r="B93" s="71"/>
      <c r="C93" s="74"/>
      <c r="D93" s="36" t="s">
        <v>0</v>
      </c>
      <c r="E93" s="31">
        <f>SUM(E91:E92)</f>
        <v>16</v>
      </c>
      <c r="F93" s="31">
        <f>SUM(F91:F92)</f>
        <v>24</v>
      </c>
      <c r="G93" s="31">
        <f>SUM(G91:G92)</f>
        <v>40</v>
      </c>
      <c r="H93" s="31">
        <v>151</v>
      </c>
      <c r="I93" s="28">
        <v>0</v>
      </c>
    </row>
    <row r="94" spans="2:9" ht="13.5" thickBot="1" x14ac:dyDescent="0.25">
      <c r="B94" s="75" t="s">
        <v>42</v>
      </c>
      <c r="C94" s="75"/>
      <c r="D94" s="75"/>
      <c r="E94" s="31">
        <f>SUM(E93,E90,E88,E84,E63,E65,E61,E55,E51,E46,E39,E33,E20,E16,E13,E10)</f>
        <v>1655</v>
      </c>
      <c r="F94" s="31">
        <f>SUM(F93,F90,F88,F84,F61,F55,F51,F46,F39,F33,F20,F16,F13,F10)</f>
        <v>1321</v>
      </c>
      <c r="G94" s="31">
        <f>SUM(G93,G90,G88,G84,G61,G55,G51,G46,G39,G33,G20,G16,G13,G10)</f>
        <v>2976</v>
      </c>
      <c r="H94" s="31">
        <v>109</v>
      </c>
      <c r="I94" s="31">
        <f>SUM(I93,I90,I88,I84,I61,I55,I51,I46,I39,I33,I20,I16,I13,I10)</f>
        <v>586840541</v>
      </c>
    </row>
    <row r="96" spans="2:9" x14ac:dyDescent="0.2">
      <c r="B96" s="6" t="s">
        <v>85</v>
      </c>
      <c r="C96" s="16"/>
      <c r="D96" s="12"/>
      <c r="E96" s="32"/>
      <c r="F96" s="32"/>
      <c r="G96" s="32"/>
      <c r="H96" s="32"/>
      <c r="I96" s="12"/>
    </row>
    <row r="97" spans="2:9" x14ac:dyDescent="0.2">
      <c r="B97" s="13"/>
      <c r="C97" s="16"/>
      <c r="D97" s="12"/>
      <c r="E97" s="32"/>
      <c r="F97" s="32"/>
      <c r="G97" s="32"/>
      <c r="H97" s="32"/>
      <c r="I97" s="12"/>
    </row>
    <row r="98" spans="2:9" x14ac:dyDescent="0.2">
      <c r="B98" s="26" t="s">
        <v>43</v>
      </c>
    </row>
    <row r="99" spans="2:9" x14ac:dyDescent="0.2">
      <c r="B99" s="50" t="s">
        <v>81</v>
      </c>
      <c r="C99" s="17"/>
      <c r="D99" s="14"/>
      <c r="E99" s="33"/>
      <c r="F99" s="33"/>
      <c r="G99" s="33"/>
      <c r="H99" s="33"/>
      <c r="I99" s="10"/>
    </row>
    <row r="100" spans="2:9" x14ac:dyDescent="0.2">
      <c r="B100" s="11" t="s">
        <v>86</v>
      </c>
    </row>
    <row r="101" spans="2:9" x14ac:dyDescent="0.2">
      <c r="B101" s="9"/>
    </row>
    <row r="102" spans="2:9" x14ac:dyDescent="0.2">
      <c r="C102" s="3"/>
    </row>
    <row r="110" spans="2:9" s="4" customFormat="1" x14ac:dyDescent="0.2">
      <c r="B110" s="3"/>
      <c r="C110" s="15"/>
      <c r="D110" s="1"/>
      <c r="E110" s="30"/>
      <c r="F110" s="30"/>
      <c r="G110" s="30"/>
      <c r="H110" s="30"/>
      <c r="I110" s="2"/>
    </row>
    <row r="124" spans="2:9" s="4" customFormat="1" x14ac:dyDescent="0.2">
      <c r="B124" s="3"/>
      <c r="C124" s="15"/>
      <c r="D124" s="1"/>
      <c r="E124" s="30"/>
      <c r="F124" s="30"/>
      <c r="G124" s="30"/>
      <c r="H124" s="30"/>
      <c r="I124" s="2"/>
    </row>
    <row r="132" spans="2:9" s="4" customFormat="1" x14ac:dyDescent="0.2">
      <c r="B132" s="3"/>
      <c r="C132" s="15"/>
      <c r="D132" s="1"/>
      <c r="E132" s="30"/>
      <c r="F132" s="30"/>
      <c r="G132" s="30"/>
      <c r="H132" s="30"/>
      <c r="I132" s="2"/>
    </row>
    <row r="136" spans="2:9" s="4" customFormat="1" x14ac:dyDescent="0.2">
      <c r="B136" s="3"/>
      <c r="C136" s="15"/>
      <c r="D136" s="1"/>
      <c r="E136" s="30"/>
      <c r="F136" s="30"/>
      <c r="G136" s="30"/>
      <c r="H136" s="30"/>
      <c r="I136" s="2"/>
    </row>
    <row r="175" spans="2:9" s="4" customFormat="1" x14ac:dyDescent="0.2">
      <c r="B175" s="3"/>
      <c r="C175" s="15"/>
      <c r="D175" s="1"/>
      <c r="E175" s="30"/>
      <c r="F175" s="30"/>
      <c r="G175" s="30"/>
      <c r="H175" s="30"/>
      <c r="I175" s="2"/>
    </row>
    <row r="184" spans="2:9" s="4" customFormat="1" x14ac:dyDescent="0.2">
      <c r="B184" s="3"/>
      <c r="C184" s="15"/>
      <c r="D184" s="1"/>
      <c r="E184" s="30"/>
      <c r="F184" s="30"/>
      <c r="G184" s="30"/>
      <c r="H184" s="30"/>
      <c r="I184" s="2"/>
    </row>
    <row r="187" spans="2:9" s="4" customFormat="1" x14ac:dyDescent="0.2">
      <c r="B187" s="3"/>
      <c r="C187" s="15"/>
      <c r="D187" s="1"/>
      <c r="E187" s="30"/>
      <c r="F187" s="30"/>
      <c r="G187" s="30"/>
      <c r="H187" s="30"/>
      <c r="I187" s="2"/>
    </row>
    <row r="188" spans="2:9" s="4" customFormat="1" x14ac:dyDescent="0.2">
      <c r="B188" s="3"/>
      <c r="C188" s="15"/>
      <c r="D188" s="1"/>
      <c r="E188" s="30"/>
      <c r="F188" s="30"/>
      <c r="G188" s="30"/>
      <c r="H188" s="30"/>
      <c r="I188" s="2"/>
    </row>
    <row r="190" spans="2:9" ht="15.75" customHeight="1" x14ac:dyDescent="0.2"/>
  </sheetData>
  <mergeCells count="42">
    <mergeCell ref="H5:H7"/>
    <mergeCell ref="B47:B51"/>
    <mergeCell ref="C47:C50"/>
    <mergeCell ref="B52:B55"/>
    <mergeCell ref="C52:C55"/>
    <mergeCell ref="B14:B16"/>
    <mergeCell ref="C14:C16"/>
    <mergeCell ref="B17:B20"/>
    <mergeCell ref="C17:C20"/>
    <mergeCell ref="B40:B46"/>
    <mergeCell ref="C40:C46"/>
    <mergeCell ref="B21:B33"/>
    <mergeCell ref="C21:C33"/>
    <mergeCell ref="B34:B39"/>
    <mergeCell ref="C34:C39"/>
    <mergeCell ref="B94:D94"/>
    <mergeCell ref="B2:I2"/>
    <mergeCell ref="B3:I3"/>
    <mergeCell ref="B5:C7"/>
    <mergeCell ref="D5:D7"/>
    <mergeCell ref="E5:E7"/>
    <mergeCell ref="F5:F7"/>
    <mergeCell ref="G5:G7"/>
    <mergeCell ref="I5:I7"/>
    <mergeCell ref="C8:C10"/>
    <mergeCell ref="B8:B10"/>
    <mergeCell ref="C66:C84"/>
    <mergeCell ref="B66:B84"/>
    <mergeCell ref="B56:B61"/>
    <mergeCell ref="B11:B13"/>
    <mergeCell ref="C11:C13"/>
    <mergeCell ref="B91:B93"/>
    <mergeCell ref="C91:C93"/>
    <mergeCell ref="B85:B88"/>
    <mergeCell ref="C85:C88"/>
    <mergeCell ref="C56:C61"/>
    <mergeCell ref="B89:B90"/>
    <mergeCell ref="C89:C90"/>
    <mergeCell ref="B62:B63"/>
    <mergeCell ref="C62:C63"/>
    <mergeCell ref="B64:B65"/>
    <mergeCell ref="C64:C6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D7CD-9431-469D-911F-84DE5C471179}">
  <dimension ref="A1:E46"/>
  <sheetViews>
    <sheetView workbookViewId="0"/>
  </sheetViews>
  <sheetFormatPr baseColWidth="10" defaultColWidth="11.42578125" defaultRowHeight="12" x14ac:dyDescent="0.2"/>
  <cols>
    <col min="1" max="1" width="11.7109375" style="7" customWidth="1"/>
    <col min="2" max="2" width="59.85546875" style="7" customWidth="1"/>
    <col min="3" max="5" width="11.7109375" style="7" customWidth="1"/>
    <col min="6" max="16384" width="11.42578125" style="7"/>
  </cols>
  <sheetData>
    <row r="1" spans="1:5" ht="15" customHeight="1" x14ac:dyDescent="0.2">
      <c r="A1" s="38" t="s">
        <v>107</v>
      </c>
    </row>
    <row r="2" spans="1:5" ht="15" customHeight="1" x14ac:dyDescent="0.25">
      <c r="B2" s="65" t="s">
        <v>84</v>
      </c>
      <c r="C2" s="65"/>
      <c r="D2" s="65"/>
      <c r="E2" s="65"/>
    </row>
    <row r="3" spans="1:5" ht="15" customHeight="1" x14ac:dyDescent="0.2">
      <c r="B3" s="66" t="s">
        <v>222</v>
      </c>
      <c r="C3" s="66"/>
      <c r="D3" s="66"/>
      <c r="E3" s="66"/>
    </row>
    <row r="4" spans="1:5" ht="15" customHeight="1" x14ac:dyDescent="0.2"/>
    <row r="5" spans="1:5" ht="28.5" customHeight="1" thickBot="1" x14ac:dyDescent="0.25">
      <c r="B5" s="56" t="s">
        <v>88</v>
      </c>
      <c r="C5" s="41" t="s">
        <v>36</v>
      </c>
      <c r="D5" s="41" t="s">
        <v>35</v>
      </c>
      <c r="E5" s="41" t="s">
        <v>71</v>
      </c>
    </row>
    <row r="6" spans="1:5" x14ac:dyDescent="0.2">
      <c r="B6" s="7" t="s">
        <v>153</v>
      </c>
      <c r="C6" s="57">
        <v>74</v>
      </c>
      <c r="D6" s="57">
        <v>20</v>
      </c>
      <c r="E6" s="57">
        <v>94</v>
      </c>
    </row>
    <row r="7" spans="1:5" x14ac:dyDescent="0.2">
      <c r="B7" s="7" t="s">
        <v>143</v>
      </c>
      <c r="C7" s="57">
        <v>116</v>
      </c>
      <c r="D7" s="57">
        <v>41</v>
      </c>
      <c r="E7" s="57">
        <v>157</v>
      </c>
    </row>
    <row r="8" spans="1:5" x14ac:dyDescent="0.2">
      <c r="B8" s="7" t="s">
        <v>154</v>
      </c>
      <c r="C8" s="57">
        <v>28</v>
      </c>
      <c r="D8" s="57">
        <v>14</v>
      </c>
      <c r="E8" s="57">
        <v>42</v>
      </c>
    </row>
    <row r="9" spans="1:5" x14ac:dyDescent="0.2">
      <c r="B9" s="7" t="s">
        <v>89</v>
      </c>
      <c r="C9" s="57">
        <v>25</v>
      </c>
      <c r="D9" s="57">
        <v>12</v>
      </c>
      <c r="E9" s="57">
        <v>37</v>
      </c>
    </row>
    <row r="10" spans="1:5" x14ac:dyDescent="0.2">
      <c r="B10" s="7" t="s">
        <v>90</v>
      </c>
      <c r="C10" s="57">
        <v>69</v>
      </c>
      <c r="D10" s="57">
        <v>42</v>
      </c>
      <c r="E10" s="57">
        <v>111</v>
      </c>
    </row>
    <row r="11" spans="1:5" x14ac:dyDescent="0.2">
      <c r="B11" s="7" t="s">
        <v>144</v>
      </c>
      <c r="C11" s="57">
        <v>1</v>
      </c>
      <c r="D11" s="57">
        <v>23</v>
      </c>
      <c r="E11" s="57">
        <v>24</v>
      </c>
    </row>
    <row r="12" spans="1:5" x14ac:dyDescent="0.2">
      <c r="B12" s="7" t="s">
        <v>91</v>
      </c>
      <c r="C12" s="57">
        <v>70</v>
      </c>
      <c r="D12" s="57">
        <v>62</v>
      </c>
      <c r="E12" s="57">
        <v>132</v>
      </c>
    </row>
    <row r="13" spans="1:5" x14ac:dyDescent="0.2">
      <c r="B13" s="7" t="s">
        <v>145</v>
      </c>
      <c r="C13" s="57">
        <v>32</v>
      </c>
      <c r="D13" s="57">
        <v>97</v>
      </c>
      <c r="E13" s="57">
        <v>129</v>
      </c>
    </row>
    <row r="14" spans="1:5" x14ac:dyDescent="0.2">
      <c r="B14" s="7" t="s">
        <v>92</v>
      </c>
      <c r="C14" s="57">
        <v>16</v>
      </c>
      <c r="D14" s="57">
        <v>18</v>
      </c>
      <c r="E14" s="57">
        <v>34</v>
      </c>
    </row>
    <row r="15" spans="1:5" x14ac:dyDescent="0.2">
      <c r="B15" s="7" t="s">
        <v>146</v>
      </c>
      <c r="C15" s="57">
        <v>25</v>
      </c>
      <c r="D15" s="57">
        <v>80</v>
      </c>
      <c r="E15" s="57">
        <v>105</v>
      </c>
    </row>
    <row r="16" spans="1:5" x14ac:dyDescent="0.2">
      <c r="B16" s="7" t="s">
        <v>93</v>
      </c>
      <c r="C16" s="57">
        <v>55</v>
      </c>
      <c r="D16" s="57">
        <v>17</v>
      </c>
      <c r="E16" s="57">
        <v>72</v>
      </c>
    </row>
    <row r="17" spans="2:5" x14ac:dyDescent="0.2">
      <c r="B17" s="7" t="s">
        <v>147</v>
      </c>
      <c r="C17" s="57">
        <v>22</v>
      </c>
      <c r="D17" s="57">
        <v>24</v>
      </c>
      <c r="E17" s="57">
        <v>46</v>
      </c>
    </row>
    <row r="18" spans="2:5" x14ac:dyDescent="0.2">
      <c r="B18" s="7" t="s">
        <v>94</v>
      </c>
      <c r="C18" s="57">
        <v>5</v>
      </c>
      <c r="D18" s="57">
        <v>18</v>
      </c>
      <c r="E18" s="57">
        <v>23</v>
      </c>
    </row>
    <row r="19" spans="2:5" x14ac:dyDescent="0.2">
      <c r="B19" s="7" t="s">
        <v>148</v>
      </c>
      <c r="C19" s="57">
        <v>78</v>
      </c>
      <c r="D19" s="57">
        <v>68</v>
      </c>
      <c r="E19" s="57">
        <v>146</v>
      </c>
    </row>
    <row r="20" spans="2:5" x14ac:dyDescent="0.2">
      <c r="B20" s="7" t="s">
        <v>95</v>
      </c>
      <c r="C20" s="57">
        <v>16</v>
      </c>
      <c r="D20" s="57">
        <v>18</v>
      </c>
      <c r="E20" s="57">
        <v>34</v>
      </c>
    </row>
    <row r="21" spans="2:5" x14ac:dyDescent="0.2">
      <c r="B21" s="7" t="s">
        <v>155</v>
      </c>
      <c r="C21" s="57">
        <v>57</v>
      </c>
      <c r="D21" s="57">
        <v>79</v>
      </c>
      <c r="E21" s="57">
        <v>136</v>
      </c>
    </row>
    <row r="22" spans="2:5" x14ac:dyDescent="0.2">
      <c r="B22" s="7" t="s">
        <v>156</v>
      </c>
      <c r="C22" s="57">
        <v>5</v>
      </c>
      <c r="D22" s="57">
        <v>26</v>
      </c>
      <c r="E22" s="57">
        <v>31</v>
      </c>
    </row>
    <row r="23" spans="2:5" x14ac:dyDescent="0.2">
      <c r="B23" s="7" t="s">
        <v>149</v>
      </c>
      <c r="C23" s="57">
        <v>17</v>
      </c>
      <c r="D23" s="57">
        <v>32</v>
      </c>
      <c r="E23" s="57">
        <v>49</v>
      </c>
    </row>
    <row r="24" spans="2:5" x14ac:dyDescent="0.2">
      <c r="B24" s="7" t="s">
        <v>96</v>
      </c>
      <c r="C24" s="57">
        <v>91</v>
      </c>
      <c r="D24" s="57">
        <v>57</v>
      </c>
      <c r="E24" s="57">
        <v>148</v>
      </c>
    </row>
    <row r="25" spans="2:5" x14ac:dyDescent="0.2">
      <c r="B25" s="7" t="s">
        <v>97</v>
      </c>
      <c r="C25" s="57">
        <v>10</v>
      </c>
      <c r="D25" s="57">
        <v>86</v>
      </c>
      <c r="E25" s="57">
        <v>96</v>
      </c>
    </row>
    <row r="26" spans="2:5" x14ac:dyDescent="0.2">
      <c r="B26" s="7" t="s">
        <v>150</v>
      </c>
      <c r="C26" s="57">
        <v>29</v>
      </c>
      <c r="D26" s="57">
        <v>17</v>
      </c>
      <c r="E26" s="57">
        <v>46</v>
      </c>
    </row>
    <row r="27" spans="2:5" x14ac:dyDescent="0.2">
      <c r="B27" s="7" t="s">
        <v>157</v>
      </c>
      <c r="C27" s="57">
        <v>10</v>
      </c>
      <c r="D27" s="57">
        <v>4</v>
      </c>
      <c r="E27" s="57">
        <v>14</v>
      </c>
    </row>
    <row r="28" spans="2:5" x14ac:dyDescent="0.2">
      <c r="B28" s="7" t="s">
        <v>98</v>
      </c>
      <c r="C28" s="57">
        <v>273</v>
      </c>
      <c r="D28" s="57">
        <v>157</v>
      </c>
      <c r="E28" s="57">
        <v>430</v>
      </c>
    </row>
    <row r="29" spans="2:5" x14ac:dyDescent="0.2">
      <c r="B29" s="7" t="s">
        <v>158</v>
      </c>
      <c r="C29" s="57">
        <v>201</v>
      </c>
      <c r="D29" s="57">
        <v>81</v>
      </c>
      <c r="E29" s="57">
        <v>282</v>
      </c>
    </row>
    <row r="30" spans="2:5" x14ac:dyDescent="0.2">
      <c r="B30" s="7" t="s">
        <v>99</v>
      </c>
      <c r="C30" s="57">
        <v>6</v>
      </c>
      <c r="D30" s="57">
        <v>9</v>
      </c>
      <c r="E30" s="57">
        <v>15</v>
      </c>
    </row>
    <row r="31" spans="2:5" x14ac:dyDescent="0.2">
      <c r="B31" s="7" t="s">
        <v>151</v>
      </c>
      <c r="C31" s="57">
        <v>24</v>
      </c>
      <c r="D31" s="57">
        <v>16</v>
      </c>
      <c r="E31" s="57">
        <v>40</v>
      </c>
    </row>
    <row r="32" spans="2:5" x14ac:dyDescent="0.2">
      <c r="B32" s="7" t="s">
        <v>100</v>
      </c>
      <c r="C32" s="57">
        <v>6</v>
      </c>
      <c r="D32" s="57">
        <v>19</v>
      </c>
      <c r="E32" s="57">
        <v>25</v>
      </c>
    </row>
    <row r="33" spans="2:5" x14ac:dyDescent="0.2">
      <c r="B33" s="7" t="s">
        <v>159</v>
      </c>
      <c r="C33" s="57">
        <v>15</v>
      </c>
      <c r="D33" s="57">
        <v>4</v>
      </c>
      <c r="E33" s="57">
        <v>19</v>
      </c>
    </row>
    <row r="34" spans="2:5" x14ac:dyDescent="0.2">
      <c r="B34" s="7" t="s">
        <v>152</v>
      </c>
      <c r="C34" s="57">
        <v>47</v>
      </c>
      <c r="D34" s="57">
        <v>36</v>
      </c>
      <c r="E34" s="57">
        <v>83</v>
      </c>
    </row>
    <row r="35" spans="2:5" x14ac:dyDescent="0.2">
      <c r="B35" s="7" t="s">
        <v>101</v>
      </c>
      <c r="C35" s="57">
        <v>14</v>
      </c>
      <c r="D35" s="57">
        <v>11</v>
      </c>
      <c r="E35" s="57">
        <v>25</v>
      </c>
    </row>
    <row r="36" spans="2:5" x14ac:dyDescent="0.2">
      <c r="B36" s="7" t="s">
        <v>102</v>
      </c>
      <c r="C36" s="57">
        <v>2</v>
      </c>
      <c r="D36" s="57">
        <v>11</v>
      </c>
      <c r="E36" s="57">
        <v>13</v>
      </c>
    </row>
    <row r="37" spans="2:5" x14ac:dyDescent="0.2">
      <c r="B37" s="7" t="s">
        <v>103</v>
      </c>
      <c r="C37" s="57">
        <v>41</v>
      </c>
      <c r="D37" s="57">
        <v>21</v>
      </c>
      <c r="E37" s="57">
        <v>62</v>
      </c>
    </row>
    <row r="38" spans="2:5" x14ac:dyDescent="0.2">
      <c r="B38" s="7" t="s">
        <v>104</v>
      </c>
      <c r="C38" s="57">
        <v>18</v>
      </c>
      <c r="D38" s="57">
        <v>7</v>
      </c>
      <c r="E38" s="57">
        <v>25</v>
      </c>
    </row>
    <row r="39" spans="2:5" x14ac:dyDescent="0.2">
      <c r="B39" s="7" t="s">
        <v>105</v>
      </c>
      <c r="C39" s="57">
        <v>113</v>
      </c>
      <c r="D39" s="57">
        <v>81</v>
      </c>
      <c r="E39" s="57">
        <v>194</v>
      </c>
    </row>
    <row r="40" spans="2:5" x14ac:dyDescent="0.2">
      <c r="B40" s="7" t="s">
        <v>160</v>
      </c>
      <c r="C40" s="57">
        <v>44</v>
      </c>
      <c r="D40" s="57">
        <v>13</v>
      </c>
      <c r="E40" s="57">
        <v>57</v>
      </c>
    </row>
    <row r="41" spans="2:5" ht="20.100000000000001" customHeight="1" thickBot="1" x14ac:dyDescent="0.25">
      <c r="B41" s="58" t="s">
        <v>0</v>
      </c>
      <c r="C41" s="59">
        <f>SUM(C6:C40)</f>
        <v>1655</v>
      </c>
      <c r="D41" s="59">
        <f>SUM(D6:D40)</f>
        <v>1321</v>
      </c>
      <c r="E41" s="59">
        <f>SUM(E6:E40)</f>
        <v>2976</v>
      </c>
    </row>
    <row r="43" spans="2:5" x14ac:dyDescent="0.2">
      <c r="B43" s="49" t="s">
        <v>80</v>
      </c>
      <c r="C43" s="60"/>
      <c r="D43" s="60"/>
      <c r="E43" s="51"/>
    </row>
    <row r="44" spans="2:5" x14ac:dyDescent="0.2">
      <c r="B44" s="61"/>
      <c r="C44" s="60"/>
      <c r="D44" s="60"/>
      <c r="E44" s="51"/>
    </row>
    <row r="45" spans="2:5" x14ac:dyDescent="0.2">
      <c r="B45" s="62" t="s">
        <v>106</v>
      </c>
      <c r="E45" s="51"/>
    </row>
    <row r="46" spans="2:5" x14ac:dyDescent="0.2">
      <c r="B46" s="50" t="s">
        <v>81</v>
      </c>
      <c r="D46" s="60"/>
    </row>
  </sheetData>
  <mergeCells count="2">
    <mergeCell ref="B2:E2"/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69E53-2896-F34D-96D3-77E3814B0696}">
  <dimension ref="A1:G50"/>
  <sheetViews>
    <sheetView workbookViewId="0"/>
  </sheetViews>
  <sheetFormatPr baseColWidth="10" defaultColWidth="11.42578125" defaultRowHeight="12" x14ac:dyDescent="0.2"/>
  <cols>
    <col min="1" max="1" width="11.7109375" style="7" customWidth="1"/>
    <col min="2" max="2" width="24.5703125" style="7" customWidth="1"/>
    <col min="3" max="4" width="44.140625" style="7" customWidth="1"/>
    <col min="5" max="7" width="11.7109375" style="7" customWidth="1"/>
    <col min="8" max="16384" width="11.42578125" style="7"/>
  </cols>
  <sheetData>
    <row r="1" spans="1:7" ht="15" customHeight="1" x14ac:dyDescent="0.2">
      <c r="A1" s="38" t="s">
        <v>161</v>
      </c>
    </row>
    <row r="2" spans="1:7" ht="15" customHeight="1" x14ac:dyDescent="0.25">
      <c r="B2" s="65" t="s">
        <v>84</v>
      </c>
      <c r="C2" s="65"/>
      <c r="D2" s="65"/>
      <c r="E2" s="65"/>
      <c r="F2" s="65"/>
      <c r="G2" s="65"/>
    </row>
    <row r="3" spans="1:7" ht="15" customHeight="1" x14ac:dyDescent="0.2">
      <c r="B3" s="66" t="s">
        <v>165</v>
      </c>
      <c r="C3" s="66"/>
      <c r="D3" s="66"/>
      <c r="E3" s="66"/>
      <c r="F3" s="66"/>
      <c r="G3" s="66"/>
    </row>
    <row r="4" spans="1:7" ht="15" customHeight="1" x14ac:dyDescent="0.2"/>
    <row r="5" spans="1:7" ht="28.5" customHeight="1" thickBot="1" x14ac:dyDescent="0.25">
      <c r="B5" s="56" t="s">
        <v>162</v>
      </c>
      <c r="C5" s="56" t="s">
        <v>163</v>
      </c>
      <c r="D5" s="56" t="s">
        <v>164</v>
      </c>
      <c r="E5" s="41" t="s">
        <v>36</v>
      </c>
      <c r="F5" s="41" t="s">
        <v>35</v>
      </c>
      <c r="G5" s="41" t="s">
        <v>71</v>
      </c>
    </row>
    <row r="6" spans="1:7" x14ac:dyDescent="0.2">
      <c r="B6" s="80" t="s">
        <v>193</v>
      </c>
      <c r="C6" s="7" t="s">
        <v>194</v>
      </c>
      <c r="D6" s="7" t="s">
        <v>166</v>
      </c>
      <c r="E6" s="57">
        <v>130</v>
      </c>
      <c r="F6" s="57">
        <v>71</v>
      </c>
      <c r="G6" s="57">
        <v>201</v>
      </c>
    </row>
    <row r="7" spans="1:7" x14ac:dyDescent="0.2">
      <c r="B7" s="81"/>
      <c r="C7" s="7" t="s">
        <v>195</v>
      </c>
      <c r="D7" s="7" t="s">
        <v>167</v>
      </c>
      <c r="E7" s="57">
        <v>24</v>
      </c>
      <c r="F7" s="57">
        <v>16</v>
      </c>
      <c r="G7" s="57">
        <v>40</v>
      </c>
    </row>
    <row r="8" spans="1:7" x14ac:dyDescent="0.2">
      <c r="B8" s="81"/>
      <c r="C8" s="7" t="s">
        <v>195</v>
      </c>
      <c r="D8" s="7" t="s">
        <v>168</v>
      </c>
      <c r="E8" s="57">
        <v>23</v>
      </c>
      <c r="F8" s="57">
        <v>41</v>
      </c>
      <c r="G8" s="57">
        <v>64</v>
      </c>
    </row>
    <row r="9" spans="1:7" ht="12.75" thickBot="1" x14ac:dyDescent="0.25">
      <c r="B9" s="82"/>
      <c r="C9" s="63"/>
      <c r="D9" s="63" t="s">
        <v>0</v>
      </c>
      <c r="E9" s="64">
        <v>177</v>
      </c>
      <c r="F9" s="64">
        <v>128</v>
      </c>
      <c r="G9" s="64">
        <v>305</v>
      </c>
    </row>
    <row r="10" spans="1:7" x14ac:dyDescent="0.2">
      <c r="B10" s="80" t="s">
        <v>196</v>
      </c>
      <c r="C10" s="7" t="s">
        <v>197</v>
      </c>
      <c r="D10" s="7" t="s">
        <v>169</v>
      </c>
      <c r="E10" s="57">
        <v>7</v>
      </c>
      <c r="F10" s="57">
        <v>3</v>
      </c>
      <c r="G10" s="57">
        <v>10</v>
      </c>
    </row>
    <row r="11" spans="1:7" x14ac:dyDescent="0.2">
      <c r="B11" s="81"/>
      <c r="C11" s="7" t="s">
        <v>197</v>
      </c>
      <c r="D11" s="7" t="s">
        <v>170</v>
      </c>
      <c r="E11" s="57">
        <v>14</v>
      </c>
      <c r="F11" s="57">
        <v>11</v>
      </c>
      <c r="G11" s="57">
        <v>25</v>
      </c>
    </row>
    <row r="12" spans="1:7" ht="12.75" thickBot="1" x14ac:dyDescent="0.25">
      <c r="B12" s="82"/>
      <c r="C12" s="63"/>
      <c r="D12" s="63" t="s">
        <v>0</v>
      </c>
      <c r="E12" s="64">
        <v>21</v>
      </c>
      <c r="F12" s="64">
        <v>14</v>
      </c>
      <c r="G12" s="64">
        <v>35</v>
      </c>
    </row>
    <row r="13" spans="1:7" x14ac:dyDescent="0.2">
      <c r="B13" s="80" t="s">
        <v>198</v>
      </c>
      <c r="C13" s="7" t="s">
        <v>199</v>
      </c>
      <c r="D13" s="7" t="s">
        <v>171</v>
      </c>
      <c r="E13" s="57">
        <v>19</v>
      </c>
      <c r="F13" s="57">
        <v>6</v>
      </c>
      <c r="G13" s="57">
        <v>25</v>
      </c>
    </row>
    <row r="14" spans="1:7" x14ac:dyDescent="0.2">
      <c r="B14" s="81"/>
      <c r="C14" s="7" t="s">
        <v>200</v>
      </c>
      <c r="D14" s="7" t="s">
        <v>172</v>
      </c>
      <c r="E14" s="57">
        <v>32</v>
      </c>
      <c r="F14" s="57">
        <v>18</v>
      </c>
      <c r="G14" s="57">
        <v>50</v>
      </c>
    </row>
    <row r="15" spans="1:7" x14ac:dyDescent="0.2">
      <c r="B15" s="81"/>
      <c r="C15" s="7" t="s">
        <v>200</v>
      </c>
      <c r="D15" s="7" t="s">
        <v>173</v>
      </c>
      <c r="E15" s="57">
        <v>417</v>
      </c>
      <c r="F15" s="57">
        <v>152</v>
      </c>
      <c r="G15" s="57">
        <v>569</v>
      </c>
    </row>
    <row r="16" spans="1:7" x14ac:dyDescent="0.2">
      <c r="B16" s="81"/>
      <c r="C16" s="7" t="s">
        <v>200</v>
      </c>
      <c r="D16" s="7" t="s">
        <v>174</v>
      </c>
      <c r="E16" s="57">
        <v>118</v>
      </c>
      <c r="F16" s="57">
        <v>53</v>
      </c>
      <c r="G16" s="57">
        <v>171</v>
      </c>
    </row>
    <row r="17" spans="2:7" ht="12.75" thickBot="1" x14ac:dyDescent="0.25">
      <c r="B17" s="82"/>
      <c r="C17" s="63"/>
      <c r="D17" s="63" t="s">
        <v>0</v>
      </c>
      <c r="E17" s="64">
        <v>586</v>
      </c>
      <c r="F17" s="64">
        <v>229</v>
      </c>
      <c r="G17" s="64">
        <v>815</v>
      </c>
    </row>
    <row r="18" spans="2:7" x14ac:dyDescent="0.2">
      <c r="B18" s="80" t="s">
        <v>201</v>
      </c>
      <c r="C18" s="7" t="s">
        <v>202</v>
      </c>
      <c r="D18" s="7" t="s">
        <v>175</v>
      </c>
      <c r="E18" s="57">
        <v>177</v>
      </c>
      <c r="F18" s="57">
        <v>130</v>
      </c>
      <c r="G18" s="57">
        <v>307</v>
      </c>
    </row>
    <row r="19" spans="2:7" x14ac:dyDescent="0.2">
      <c r="B19" s="81"/>
      <c r="C19" s="7" t="s">
        <v>202</v>
      </c>
      <c r="D19" s="7" t="s">
        <v>176</v>
      </c>
      <c r="E19" s="57">
        <v>5</v>
      </c>
      <c r="F19" s="57">
        <v>18</v>
      </c>
      <c r="G19" s="57">
        <v>23</v>
      </c>
    </row>
    <row r="20" spans="2:7" ht="12.75" thickBot="1" x14ac:dyDescent="0.25">
      <c r="B20" s="82"/>
      <c r="C20" s="63"/>
      <c r="D20" s="63" t="s">
        <v>0</v>
      </c>
      <c r="E20" s="64">
        <v>182</v>
      </c>
      <c r="F20" s="64">
        <v>148</v>
      </c>
      <c r="G20" s="64">
        <v>330</v>
      </c>
    </row>
    <row r="21" spans="2:7" x14ac:dyDescent="0.2">
      <c r="B21" s="80" t="s">
        <v>203</v>
      </c>
      <c r="C21" s="7" t="s">
        <v>204</v>
      </c>
      <c r="D21" s="7" t="s">
        <v>177</v>
      </c>
      <c r="E21" s="57">
        <v>6</v>
      </c>
      <c r="F21" s="57">
        <v>9</v>
      </c>
      <c r="G21" s="57">
        <v>15</v>
      </c>
    </row>
    <row r="22" spans="2:7" x14ac:dyDescent="0.2">
      <c r="B22" s="81"/>
      <c r="C22" s="7" t="s">
        <v>204</v>
      </c>
      <c r="D22" s="7" t="s">
        <v>178</v>
      </c>
      <c r="E22" s="57">
        <v>3</v>
      </c>
      <c r="F22" s="57">
        <v>37</v>
      </c>
      <c r="G22" s="57">
        <v>40</v>
      </c>
    </row>
    <row r="23" spans="2:7" x14ac:dyDescent="0.2">
      <c r="B23" s="81"/>
      <c r="C23" s="7" t="s">
        <v>204</v>
      </c>
      <c r="D23" s="7" t="s">
        <v>179</v>
      </c>
      <c r="E23" s="57" t="s">
        <v>221</v>
      </c>
      <c r="F23" s="57">
        <v>15</v>
      </c>
      <c r="G23" s="57">
        <v>15</v>
      </c>
    </row>
    <row r="24" spans="2:7" ht="12.75" thickBot="1" x14ac:dyDescent="0.25">
      <c r="B24" s="82"/>
      <c r="C24" s="63"/>
      <c r="D24" s="63" t="s">
        <v>0</v>
      </c>
      <c r="E24" s="64">
        <v>9</v>
      </c>
      <c r="F24" s="64">
        <v>61</v>
      </c>
      <c r="G24" s="64">
        <v>70</v>
      </c>
    </row>
    <row r="25" spans="2:7" x14ac:dyDescent="0.2">
      <c r="B25" s="80" t="s">
        <v>205</v>
      </c>
      <c r="C25" s="7" t="s">
        <v>206</v>
      </c>
      <c r="D25" s="7" t="s">
        <v>180</v>
      </c>
      <c r="E25" s="57">
        <v>1</v>
      </c>
      <c r="F25" s="57">
        <v>39</v>
      </c>
      <c r="G25" s="57">
        <v>40</v>
      </c>
    </row>
    <row r="26" spans="2:7" ht="12.75" thickBot="1" x14ac:dyDescent="0.25">
      <c r="B26" s="82"/>
      <c r="C26" s="63"/>
      <c r="D26" s="63" t="s">
        <v>0</v>
      </c>
      <c r="E26" s="64">
        <v>1</v>
      </c>
      <c r="F26" s="64">
        <v>39</v>
      </c>
      <c r="G26" s="64">
        <v>40</v>
      </c>
    </row>
    <row r="27" spans="2:7" x14ac:dyDescent="0.2">
      <c r="B27" s="80" t="s">
        <v>207</v>
      </c>
      <c r="C27" s="7" t="s">
        <v>208</v>
      </c>
      <c r="D27" s="7" t="s">
        <v>181</v>
      </c>
      <c r="E27" s="57">
        <v>12</v>
      </c>
      <c r="F27" s="57">
        <v>2</v>
      </c>
      <c r="G27" s="57">
        <v>14</v>
      </c>
    </row>
    <row r="28" spans="2:7" x14ac:dyDescent="0.2">
      <c r="B28" s="81"/>
      <c r="C28" s="7" t="s">
        <v>208</v>
      </c>
      <c r="D28" s="7" t="s">
        <v>182</v>
      </c>
      <c r="E28" s="57">
        <v>137</v>
      </c>
      <c r="F28" s="57">
        <v>36</v>
      </c>
      <c r="G28" s="57">
        <v>173</v>
      </c>
    </row>
    <row r="29" spans="2:7" x14ac:dyDescent="0.2">
      <c r="B29" s="81"/>
      <c r="C29" s="7" t="s">
        <v>208</v>
      </c>
      <c r="D29" s="7" t="s">
        <v>183</v>
      </c>
      <c r="E29" s="57">
        <v>10</v>
      </c>
      <c r="F29" s="57">
        <v>5</v>
      </c>
      <c r="G29" s="57">
        <v>15</v>
      </c>
    </row>
    <row r="30" spans="2:7" x14ac:dyDescent="0.2">
      <c r="B30" s="81"/>
      <c r="C30" s="7" t="s">
        <v>208</v>
      </c>
      <c r="D30" s="7" t="s">
        <v>184</v>
      </c>
      <c r="E30" s="57">
        <v>49</v>
      </c>
      <c r="F30" s="57">
        <v>18</v>
      </c>
      <c r="G30" s="57">
        <v>67</v>
      </c>
    </row>
    <row r="31" spans="2:7" ht="12.75" thickBot="1" x14ac:dyDescent="0.25">
      <c r="B31" s="82"/>
      <c r="C31" s="63"/>
      <c r="D31" s="63" t="s">
        <v>0</v>
      </c>
      <c r="E31" s="64">
        <v>208</v>
      </c>
      <c r="F31" s="64">
        <v>61</v>
      </c>
      <c r="G31" s="64">
        <v>269</v>
      </c>
    </row>
    <row r="32" spans="2:7" x14ac:dyDescent="0.2">
      <c r="B32" s="80" t="s">
        <v>209</v>
      </c>
      <c r="C32" s="7" t="s">
        <v>210</v>
      </c>
      <c r="D32" s="7" t="s">
        <v>185</v>
      </c>
      <c r="E32" s="57">
        <v>78</v>
      </c>
      <c r="F32" s="57">
        <v>63</v>
      </c>
      <c r="G32" s="57">
        <v>141</v>
      </c>
    </row>
    <row r="33" spans="2:7" ht="12.75" thickBot="1" x14ac:dyDescent="0.25">
      <c r="B33" s="82"/>
      <c r="C33" s="63"/>
      <c r="D33" s="63" t="s">
        <v>0</v>
      </c>
      <c r="E33" s="64">
        <v>78</v>
      </c>
      <c r="F33" s="64">
        <v>63</v>
      </c>
      <c r="G33" s="64">
        <v>141</v>
      </c>
    </row>
    <row r="34" spans="2:7" x14ac:dyDescent="0.2">
      <c r="B34" s="80" t="s">
        <v>211</v>
      </c>
      <c r="C34" s="7" t="s">
        <v>212</v>
      </c>
      <c r="D34" s="7" t="s">
        <v>186</v>
      </c>
      <c r="E34" s="57">
        <v>46</v>
      </c>
      <c r="F34" s="57">
        <v>208</v>
      </c>
      <c r="G34" s="57">
        <v>254</v>
      </c>
    </row>
    <row r="35" spans="2:7" ht="12.75" thickBot="1" x14ac:dyDescent="0.25">
      <c r="B35" s="82"/>
      <c r="C35" s="63"/>
      <c r="D35" s="63" t="s">
        <v>0</v>
      </c>
      <c r="E35" s="64">
        <v>46</v>
      </c>
      <c r="F35" s="64">
        <v>208</v>
      </c>
      <c r="G35" s="64">
        <v>254</v>
      </c>
    </row>
    <row r="36" spans="2:7" x14ac:dyDescent="0.2">
      <c r="B36" s="80" t="s">
        <v>213</v>
      </c>
      <c r="C36" s="7" t="s">
        <v>214</v>
      </c>
      <c r="D36" s="7" t="s">
        <v>187</v>
      </c>
      <c r="E36" s="57">
        <v>66</v>
      </c>
      <c r="F36" s="57">
        <v>12</v>
      </c>
      <c r="G36" s="57">
        <v>78</v>
      </c>
    </row>
    <row r="37" spans="2:7" x14ac:dyDescent="0.2">
      <c r="B37" s="81"/>
      <c r="C37" s="7" t="s">
        <v>215</v>
      </c>
      <c r="D37" s="7" t="s">
        <v>188</v>
      </c>
      <c r="E37" s="57">
        <v>9</v>
      </c>
      <c r="F37" s="57">
        <v>10</v>
      </c>
      <c r="G37" s="57">
        <v>19</v>
      </c>
    </row>
    <row r="38" spans="2:7" x14ac:dyDescent="0.2">
      <c r="B38" s="81"/>
      <c r="C38" s="7" t="s">
        <v>215</v>
      </c>
      <c r="D38" s="7" t="s">
        <v>189</v>
      </c>
      <c r="E38" s="57">
        <v>22</v>
      </c>
      <c r="F38" s="57">
        <v>50</v>
      </c>
      <c r="G38" s="57">
        <v>72</v>
      </c>
    </row>
    <row r="39" spans="2:7" ht="12.75" thickBot="1" x14ac:dyDescent="0.25">
      <c r="B39" s="82"/>
      <c r="C39" s="63"/>
      <c r="D39" s="63" t="s">
        <v>0</v>
      </c>
      <c r="E39" s="64">
        <v>97</v>
      </c>
      <c r="F39" s="64">
        <v>72</v>
      </c>
      <c r="G39" s="64">
        <v>169</v>
      </c>
    </row>
    <row r="40" spans="2:7" x14ac:dyDescent="0.2">
      <c r="B40" s="80" t="s">
        <v>216</v>
      </c>
      <c r="C40" s="7" t="s">
        <v>217</v>
      </c>
      <c r="D40" s="7" t="s">
        <v>190</v>
      </c>
      <c r="E40" s="57">
        <v>80</v>
      </c>
      <c r="F40" s="57">
        <v>64</v>
      </c>
      <c r="G40" s="57">
        <v>144</v>
      </c>
    </row>
    <row r="41" spans="2:7" x14ac:dyDescent="0.2">
      <c r="B41" s="81"/>
      <c r="C41" s="7" t="s">
        <v>218</v>
      </c>
      <c r="D41" s="7" t="s">
        <v>191</v>
      </c>
      <c r="E41" s="57">
        <v>148</v>
      </c>
      <c r="F41" s="57">
        <v>210</v>
      </c>
      <c r="G41" s="57">
        <v>358</v>
      </c>
    </row>
    <row r="42" spans="2:7" ht="12.75" thickBot="1" x14ac:dyDescent="0.25">
      <c r="B42" s="82"/>
      <c r="C42" s="63"/>
      <c r="D42" s="63" t="s">
        <v>0</v>
      </c>
      <c r="E42" s="64">
        <v>228</v>
      </c>
      <c r="F42" s="64">
        <v>274</v>
      </c>
      <c r="G42" s="64">
        <v>502</v>
      </c>
    </row>
    <row r="43" spans="2:7" x14ac:dyDescent="0.2">
      <c r="B43" s="81" t="s">
        <v>219</v>
      </c>
      <c r="C43" s="7" t="s">
        <v>220</v>
      </c>
      <c r="D43" s="7" t="s">
        <v>192</v>
      </c>
      <c r="E43" s="57">
        <v>22</v>
      </c>
      <c r="F43" s="57">
        <v>24</v>
      </c>
      <c r="G43" s="57">
        <v>46</v>
      </c>
    </row>
    <row r="44" spans="2:7" ht="12.75" thickBot="1" x14ac:dyDescent="0.25">
      <c r="B44" s="82"/>
      <c r="C44" s="63"/>
      <c r="D44" s="63" t="s">
        <v>0</v>
      </c>
      <c r="E44" s="64">
        <v>22</v>
      </c>
      <c r="F44" s="64">
        <v>24</v>
      </c>
      <c r="G44" s="64">
        <v>46</v>
      </c>
    </row>
    <row r="45" spans="2:7" ht="20.100000000000001" customHeight="1" thickBot="1" x14ac:dyDescent="0.25">
      <c r="B45" s="58" t="s">
        <v>0</v>
      </c>
      <c r="C45" s="58"/>
      <c r="D45" s="58"/>
      <c r="E45" s="59">
        <v>1655</v>
      </c>
      <c r="F45" s="59">
        <v>1321</v>
      </c>
      <c r="G45" s="59">
        <v>2976</v>
      </c>
    </row>
    <row r="47" spans="2:7" x14ac:dyDescent="0.2">
      <c r="B47" s="49" t="s">
        <v>80</v>
      </c>
      <c r="C47" s="49"/>
      <c r="D47" s="49"/>
      <c r="E47" s="60"/>
      <c r="F47" s="60"/>
      <c r="G47" s="51"/>
    </row>
    <row r="48" spans="2:7" x14ac:dyDescent="0.2">
      <c r="B48" s="61"/>
      <c r="C48" s="61"/>
      <c r="D48" s="61"/>
      <c r="E48" s="60"/>
      <c r="F48" s="60"/>
      <c r="G48" s="51"/>
    </row>
    <row r="49" spans="2:7" x14ac:dyDescent="0.2">
      <c r="B49" s="62" t="s">
        <v>106</v>
      </c>
      <c r="C49" s="62"/>
      <c r="D49" s="62"/>
      <c r="G49" s="51"/>
    </row>
    <row r="50" spans="2:7" x14ac:dyDescent="0.2">
      <c r="B50" s="50" t="s">
        <v>81</v>
      </c>
      <c r="C50" s="50"/>
      <c r="D50" s="50"/>
    </row>
  </sheetData>
  <mergeCells count="14">
    <mergeCell ref="B18:B20"/>
    <mergeCell ref="B2:G2"/>
    <mergeCell ref="B3:G3"/>
    <mergeCell ref="B6:B9"/>
    <mergeCell ref="B10:B12"/>
    <mergeCell ref="B13:B17"/>
    <mergeCell ref="B40:B42"/>
    <mergeCell ref="B43:B44"/>
    <mergeCell ref="B21:B24"/>
    <mergeCell ref="B25:B26"/>
    <mergeCell ref="B27:B31"/>
    <mergeCell ref="B32:B33"/>
    <mergeCell ref="B34:B35"/>
    <mergeCell ref="B36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B.6.1</vt:lpstr>
      <vt:lpstr>B.6.2</vt:lpstr>
      <vt:lpstr>B.6.3</vt:lpstr>
      <vt:lpstr>B.6.4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 </cp:lastModifiedBy>
  <dcterms:created xsi:type="dcterms:W3CDTF">2014-08-21T21:54:00Z</dcterms:created>
  <dcterms:modified xsi:type="dcterms:W3CDTF">2021-09-13T16:45:34Z</dcterms:modified>
</cp:coreProperties>
</file>