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Anuario\Anuario 2019\"/>
    </mc:Choice>
  </mc:AlternateContent>
  <xr:revisionPtr revIDLastSave="0" documentId="13_ncr:1_{F902EB6F-0F06-40D0-8ACE-061AC0A9D0BF}" xr6:coauthVersionLast="46" xr6:coauthVersionMax="47" xr10:uidLastSave="{00000000-0000-0000-0000-000000000000}"/>
  <bookViews>
    <workbookView xWindow="-20520" yWindow="-120" windowWidth="20640" windowHeight="11160" tabRatio="605" xr2:uid="{00000000-000D-0000-FFFF-FFFF00000000}"/>
  </bookViews>
  <sheets>
    <sheet name="B.7.1" sheetId="3" r:id="rId1"/>
    <sheet name="B.7.2" sheetId="1" r:id="rId2"/>
    <sheet name="B.7.3" sheetId="4" r:id="rId3"/>
    <sheet name="B.7.4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G11" i="1" l="1"/>
  <c r="F11" i="1"/>
  <c r="E11" i="1"/>
  <c r="G47" i="1"/>
  <c r="F47" i="1"/>
  <c r="E47" i="1"/>
  <c r="E19" i="1"/>
  <c r="F19" i="1"/>
  <c r="G19" i="1"/>
  <c r="G9" i="1" l="1"/>
  <c r="G34" i="1" l="1"/>
  <c r="F34" i="1"/>
  <c r="E34" i="1"/>
  <c r="G32" i="1"/>
  <c r="F32" i="1"/>
  <c r="E32" i="1"/>
  <c r="E28" i="4"/>
  <c r="D28" i="4"/>
  <c r="C28" i="4"/>
  <c r="J22" i="3"/>
  <c r="H22" i="3"/>
  <c r="G22" i="3"/>
  <c r="F22" i="3"/>
  <c r="E22" i="3"/>
  <c r="D22" i="3"/>
  <c r="F40" i="1" l="1"/>
  <c r="G40" i="1"/>
  <c r="E40" i="1"/>
  <c r="F28" i="1"/>
  <c r="G28" i="1"/>
  <c r="E28" i="1"/>
  <c r="F26" i="1"/>
  <c r="G26" i="1"/>
  <c r="E26" i="1"/>
  <c r="F23" i="1"/>
  <c r="G23" i="1"/>
  <c r="E23" i="1"/>
  <c r="G15" i="1"/>
  <c r="F15" i="1"/>
  <c r="E15" i="1"/>
  <c r="G21" i="1"/>
  <c r="F21" i="1"/>
  <c r="E21" i="1"/>
  <c r="G30" i="1"/>
  <c r="F30" i="1"/>
  <c r="E30" i="1"/>
  <c r="F42" i="1"/>
  <c r="G42" i="1"/>
  <c r="E42" i="1"/>
  <c r="G13" i="1"/>
  <c r="F13" i="1"/>
  <c r="E13" i="1"/>
  <c r="F9" i="1"/>
  <c r="E9" i="1"/>
  <c r="G44" i="1"/>
  <c r="F44" i="1"/>
  <c r="E44" i="1"/>
  <c r="G48" i="1" l="1"/>
  <c r="E48" i="1"/>
  <c r="F48" i="1"/>
</calcChain>
</file>

<file path=xl/sharedStrings.xml><?xml version="1.0" encoding="utf-8"?>
<sst xmlns="http://schemas.openxmlformats.org/spreadsheetml/2006/main" count="223" uniqueCount="139">
  <si>
    <t>Total</t>
  </si>
  <si>
    <t>Arica</t>
  </si>
  <si>
    <t>Arica y Parinacota</t>
  </si>
  <si>
    <t>XV</t>
  </si>
  <si>
    <t>Valdivia</t>
  </si>
  <si>
    <t>Los Lagos</t>
  </si>
  <si>
    <t>Los Ríos</t>
  </si>
  <si>
    <t>XIV</t>
  </si>
  <si>
    <t>Santiago</t>
  </si>
  <si>
    <t>Maipú</t>
  </si>
  <si>
    <t>Metropolitana</t>
  </si>
  <si>
    <t>XIII</t>
  </si>
  <si>
    <t>Puerto Montt</t>
  </si>
  <si>
    <t>X</t>
  </si>
  <si>
    <t>Temuco</t>
  </si>
  <si>
    <t>Araucanía</t>
  </si>
  <si>
    <t>IX</t>
  </si>
  <si>
    <t>Biobío</t>
  </si>
  <si>
    <t>VIII</t>
  </si>
  <si>
    <t>Rancagua</t>
  </si>
  <si>
    <t>O´Higgins</t>
  </si>
  <si>
    <t>VI</t>
  </si>
  <si>
    <t>Valparaíso</t>
  </si>
  <si>
    <t>V</t>
  </si>
  <si>
    <t>Coquimbo</t>
  </si>
  <si>
    <t>IV</t>
  </si>
  <si>
    <t>Atacama</t>
  </si>
  <si>
    <t>III</t>
  </si>
  <si>
    <t>Antofagasta</t>
  </si>
  <si>
    <t>II</t>
  </si>
  <si>
    <t>Iquique</t>
  </si>
  <si>
    <t>Tarapacá</t>
  </si>
  <si>
    <t>I</t>
  </si>
  <si>
    <t>Hombres</t>
  </si>
  <si>
    <t>Mujeres</t>
  </si>
  <si>
    <t>Región</t>
  </si>
  <si>
    <t>Chillán</t>
  </si>
  <si>
    <t>Total general</t>
  </si>
  <si>
    <t>Observaciones:</t>
  </si>
  <si>
    <t>Comuna</t>
  </si>
  <si>
    <t>Usuarios/as a nivel comunal y regional</t>
  </si>
  <si>
    <t>Maule</t>
  </si>
  <si>
    <t xml:space="preserve">Región </t>
  </si>
  <si>
    <t>VII</t>
  </si>
  <si>
    <t>Coronel</t>
  </si>
  <si>
    <t>XVI</t>
  </si>
  <si>
    <t>Ñuble</t>
  </si>
  <si>
    <t>Copiapó</t>
  </si>
  <si>
    <t>La Serena</t>
  </si>
  <si>
    <t>Linares</t>
  </si>
  <si>
    <t>Chiguayante</t>
  </si>
  <si>
    <t>Usuarios/as del programa a nivel regional y montos de inversión pública</t>
  </si>
  <si>
    <t>Nº Cursos</t>
  </si>
  <si>
    <t>Cantidad de inscritos (1)</t>
  </si>
  <si>
    <t>Participantes egresados a la fecha (2)</t>
  </si>
  <si>
    <t>Horas promedio por participante</t>
  </si>
  <si>
    <t>Montos de inversión pública (3)</t>
  </si>
  <si>
    <t xml:space="preserve">Los Lagos </t>
  </si>
  <si>
    <t>XI</t>
  </si>
  <si>
    <t>Aysén</t>
  </si>
  <si>
    <t>XII</t>
  </si>
  <si>
    <t>Magallanes</t>
  </si>
  <si>
    <t>Fuente:  Elaboración propia a partir de bases de datos administrativas de SENCE con cierre al 31 de diciembre del año 2019.</t>
  </si>
  <si>
    <t>(1) Cantidad de inscritos corresponde a los usuarios/as que han iniciado cursos al 31 de diciembre del año 2019.</t>
  </si>
  <si>
    <t>(2) Participantes egresados a la fecha corresponde a los aprobados a diciembre de 2019.</t>
  </si>
  <si>
    <t>(3) Corresponde al presupuesto total devengado al 31 de diciembre del año 2019.</t>
  </si>
  <si>
    <t>Fuente: Elaboración propia a partir de bases de datos administrativas con cierre al 31 de diciembre del año 2019.</t>
  </si>
  <si>
    <t>(2) Corresponde al presupuesto total devengado al 31 de diciembre del año 2019.</t>
  </si>
  <si>
    <t>Montos de inversión pública ($) (2)</t>
  </si>
  <si>
    <t>OTEC</t>
  </si>
  <si>
    <t>(OTEC) MUNICIPALIDAD PEÑALOLÉN</t>
  </si>
  <si>
    <t>CAPACITACCIÓN OTEC SPA</t>
  </si>
  <si>
    <t>CAPACITACIÓN PLAY COMP LIMITADA</t>
  </si>
  <si>
    <t>CENTRO  KOLPING DE CAPACITACIO</t>
  </si>
  <si>
    <t>CENTRO DE CAPACITACIÓN INTEGRAL NORTE GR</t>
  </si>
  <si>
    <t>CFT UCEVALPO</t>
  </si>
  <si>
    <t>CLAUDIO MARCELO PINOCHET LEÓN</t>
  </si>
  <si>
    <t>FÉNIX CAPACITACIONES LIMITADA</t>
  </si>
  <si>
    <t>FUNDACION FORPE CHILE</t>
  </si>
  <si>
    <t>FUNDACIÓN ROSNER</t>
  </si>
  <si>
    <t>GESTCAP CHILE LTDA.</t>
  </si>
  <si>
    <t>INSTITUTO LATINOAMERICANO DE CAPACITACION Y PERFECCIONAMIENTO LIMITADA</t>
  </si>
  <si>
    <t>ORO VERDE CAPACITACIÓN</t>
  </si>
  <si>
    <t>SERVICIO DE CAPACITACIÓN ALONSO CARDENAS</t>
  </si>
  <si>
    <t>SOCIEDAD DE CAPACITACIÓN E ING</t>
  </si>
  <si>
    <t>SOCIEDAD DE CAPACITACIÓN Y DES</t>
  </si>
  <si>
    <t xml:space="preserve">Observaciones: </t>
  </si>
  <si>
    <t>Horas promedio por participantes</t>
  </si>
  <si>
    <t>Casablanca</t>
  </si>
  <si>
    <t>Viña del Mar</t>
  </si>
  <si>
    <t>Peñalolen</t>
  </si>
  <si>
    <t>Providencia</t>
  </si>
  <si>
    <t>INSTITUTO NACIONAL DE FORMACIÓ</t>
  </si>
  <si>
    <t>Programa Reinvéntate año 2019</t>
  </si>
  <si>
    <t>B.7.1</t>
  </si>
  <si>
    <t>B.7.2</t>
  </si>
  <si>
    <t>B.7.3</t>
  </si>
  <si>
    <t>Tocopilla</t>
  </si>
  <si>
    <t>Coyhaique</t>
  </si>
  <si>
    <t>Quilicura</t>
  </si>
  <si>
    <t>San Carlos</t>
  </si>
  <si>
    <t>FUNDACIÓN CEFOCAL</t>
  </si>
  <si>
    <t>ORGANIZACIÓN  NO GUBERNAMENTAL DE DESARROLLO KOLPING</t>
  </si>
  <si>
    <t>POTENCIAL ACTIVO ORGANISMO TÉCNICO DE CAPACITACIÓN SPA</t>
  </si>
  <si>
    <t>PREMIER CAPACITACION LIMITADA</t>
  </si>
  <si>
    <t>REINOSO &amp; VIVANCO LIMITADA</t>
  </si>
  <si>
    <t>Usuarios/as del programa según OTEC</t>
  </si>
  <si>
    <t>B.7.4</t>
  </si>
  <si>
    <t>Área</t>
  </si>
  <si>
    <t>Sub-área</t>
  </si>
  <si>
    <t>Especialidad</t>
  </si>
  <si>
    <t>Comercio</t>
  </si>
  <si>
    <t>Publicidad</t>
  </si>
  <si>
    <t>Marketing</t>
  </si>
  <si>
    <t>Ventas</t>
  </si>
  <si>
    <t>Atención al cliente</t>
  </si>
  <si>
    <t>Ventas (presencial, telefónica, electrónica)</t>
  </si>
  <si>
    <t>Computación e informática</t>
  </si>
  <si>
    <t>Bases de datos</t>
  </si>
  <si>
    <t>Administración de base de datos</t>
  </si>
  <si>
    <t>Soporte informático</t>
  </si>
  <si>
    <t>Construcción</t>
  </si>
  <si>
    <t>Edificación</t>
  </si>
  <si>
    <t>Albañilería</t>
  </si>
  <si>
    <t>Obras civiles</t>
  </si>
  <si>
    <t>Montaje industrial</t>
  </si>
  <si>
    <t>Energía</t>
  </si>
  <si>
    <t>Energías renovables</t>
  </si>
  <si>
    <t>Energía solar</t>
  </si>
  <si>
    <t>Servicios</t>
  </si>
  <si>
    <t>Vigilancia y seguridad privada</t>
  </si>
  <si>
    <t>Servicio de guardia de seguridad</t>
  </si>
  <si>
    <t>Transporte y logística</t>
  </si>
  <si>
    <t>Logística</t>
  </si>
  <si>
    <t>Gestión de inventario, almacenamiento y abastecimiento</t>
  </si>
  <si>
    <t>Gestión de transporte y distribución</t>
  </si>
  <si>
    <t>Operación de equipos y herramientas para la operación logística</t>
  </si>
  <si>
    <t>Usuarios/as del programa según área, sub-área y especialidad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</si>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</sst>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\ _p_t_a_-;\-* #,##0\ _p_t_a_-;_-* &quot;-&quot;\ _p_t_a_-;_-@_-"/>
    <numFmt numFmtId="166" formatCode="_-* #,##0\ _P_t_s_-;\-* #,##0\ _P_t_s_-;_-* &quot;-&quot;\ _P_t_s_-;_-@_-"/>
    <numFmt numFmtId="167" formatCode="_-* #,##0.00\ _P_t_s_-;\-* #,##0.00\ _P_t_s_-;_-* &quot;-&quot;??\ _P_t_s_-;_-@_-"/>
    <numFmt numFmtId="168" formatCode="_-* #,##0.00\ _p_t_a_-;\-* #,##0.00\ _p_t_a_-;_-* &quot;-&quot;??\ _p_t_a_-;_-@_-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5" fillId="2" borderId="1" applyNumberFormat="0" applyFont="0" applyAlignment="0" applyProtection="0"/>
    <xf numFmtId="9" fontId="4" fillId="0" borderId="0" applyFont="0" applyFill="0" applyBorder="0" applyAlignment="0" applyProtection="0"/>
  </cellStyleXfs>
  <cellXfs count="82">
    <xf numFmtId="0" fontId="0" fillId="0" borderId="0" xfId="0"/>
    <xf numFmtId="164" fontId="2" fillId="3" borderId="0" xfId="1" applyNumberFormat="1" applyFont="1" applyFill="1"/>
    <xf numFmtId="164" fontId="2" fillId="3" borderId="0" xfId="1" applyNumberFormat="1" applyFont="1" applyFill="1" applyAlignment="1">
      <alignment horizontal="left" indent="2"/>
    </xf>
    <xf numFmtId="164" fontId="3" fillId="3" borderId="0" xfId="1" applyNumberFormat="1" applyFont="1" applyFill="1" applyAlignment="1">
      <alignment vertical="center"/>
    </xf>
    <xf numFmtId="164" fontId="3" fillId="3" borderId="0" xfId="1" applyNumberFormat="1" applyFont="1" applyFill="1"/>
    <xf numFmtId="164" fontId="3" fillId="3" borderId="0" xfId="1" applyNumberFormat="1" applyFont="1" applyFill="1" applyAlignment="1">
      <alignment horizontal="center" vertical="center"/>
    </xf>
    <xf numFmtId="0" fontId="6" fillId="3" borderId="0" xfId="0" applyFont="1" applyFill="1" applyAlignment="1"/>
    <xf numFmtId="0" fontId="7" fillId="3" borderId="0" xfId="0" applyFont="1" applyFill="1"/>
    <xf numFmtId="164" fontId="8" fillId="3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horizontal="left" wrapText="1"/>
    </xf>
    <xf numFmtId="169" fontId="7" fillId="3" borderId="0" xfId="1" applyNumberFormat="1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/>
    </xf>
    <xf numFmtId="169" fontId="7" fillId="3" borderId="0" xfId="1" applyNumberFormat="1" applyFont="1" applyFill="1" applyAlignment="1">
      <alignment horizontal="left" vertical="top" wrapText="1"/>
    </xf>
    <xf numFmtId="164" fontId="3" fillId="3" borderId="0" xfId="1" applyNumberFormat="1" applyFont="1" applyFill="1" applyAlignment="1"/>
    <xf numFmtId="0" fontId="7" fillId="3" borderId="0" xfId="0" applyFont="1" applyFill="1" applyAlignment="1">
      <alignment vertical="top"/>
    </xf>
    <xf numFmtId="169" fontId="7" fillId="3" borderId="0" xfId="1" applyNumberFormat="1" applyFont="1" applyFill="1" applyAlignment="1">
      <alignment vertical="top" wrapText="1"/>
    </xf>
    <xf numFmtId="164" fontId="7" fillId="3" borderId="0" xfId="1" applyNumberFormat="1" applyFont="1" applyFill="1" applyBorder="1"/>
    <xf numFmtId="164" fontId="10" fillId="3" borderId="2" xfId="1" applyNumberFormat="1" applyFont="1" applyFill="1" applyBorder="1" applyAlignment="1">
      <alignment horizontal="center"/>
    </xf>
    <xf numFmtId="164" fontId="7" fillId="3" borderId="5" xfId="1" applyNumberFormat="1" applyFont="1" applyFill="1" applyBorder="1"/>
    <xf numFmtId="164" fontId="10" fillId="3" borderId="4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/>
    <xf numFmtId="164" fontId="10" fillId="3" borderId="4" xfId="1" applyNumberFormat="1" applyFont="1" applyFill="1" applyBorder="1" applyAlignment="1">
      <alignment vertical="center"/>
    </xf>
    <xf numFmtId="164" fontId="7" fillId="3" borderId="6" xfId="1" applyNumberFormat="1" applyFont="1" applyFill="1" applyBorder="1"/>
    <xf numFmtId="0" fontId="11" fillId="3" borderId="0" xfId="0" applyFont="1" applyFill="1" applyAlignment="1">
      <alignment horizontal="left" vertical="top"/>
    </xf>
    <xf numFmtId="169" fontId="7" fillId="0" borderId="0" xfId="1" applyNumberFormat="1" applyFont="1" applyFill="1" applyBorder="1" applyAlignment="1">
      <alignment horizontal="right" indent="1"/>
    </xf>
    <xf numFmtId="164" fontId="10" fillId="3" borderId="2" xfId="1" applyNumberFormat="1" applyFont="1" applyFill="1" applyBorder="1"/>
    <xf numFmtId="164" fontId="10" fillId="3" borderId="2" xfId="1" applyNumberFormat="1" applyFont="1" applyFill="1" applyBorder="1" applyAlignment="1">
      <alignment horizontal="center"/>
    </xf>
    <xf numFmtId="164" fontId="2" fillId="3" borderId="0" xfId="1" applyNumberFormat="1" applyFont="1" applyFill="1" applyAlignment="1">
      <alignment horizontal="right"/>
    </xf>
    <xf numFmtId="164" fontId="10" fillId="3" borderId="2" xfId="1" applyNumberFormat="1" applyFont="1" applyFill="1" applyBorder="1" applyAlignment="1">
      <alignment horizontal="right"/>
    </xf>
    <xf numFmtId="0" fontId="2" fillId="3" borderId="0" xfId="0" applyFont="1" applyFill="1" applyAlignment="1">
      <alignment horizontal="right" vertical="top" wrapText="1"/>
    </xf>
    <xf numFmtId="169" fontId="7" fillId="3" borderId="0" xfId="1" applyNumberFormat="1" applyFont="1" applyFill="1" applyAlignment="1">
      <alignment horizontal="right" vertical="top" wrapText="1"/>
    </xf>
    <xf numFmtId="169" fontId="7" fillId="0" borderId="0" xfId="1" applyNumberFormat="1" applyFont="1" applyFill="1" applyBorder="1" applyAlignment="1"/>
    <xf numFmtId="169" fontId="7" fillId="0" borderId="0" xfId="1" applyNumberFormat="1" applyFont="1" applyFill="1" applyBorder="1" applyAlignment="1">
      <alignment horizontal="right"/>
    </xf>
    <xf numFmtId="164" fontId="10" fillId="3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3" fontId="12" fillId="0" borderId="0" xfId="1" applyNumberFormat="1" applyFont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/>
    </xf>
    <xf numFmtId="0" fontId="13" fillId="3" borderId="0" xfId="0" applyFont="1" applyFill="1"/>
    <xf numFmtId="0" fontId="7" fillId="3" borderId="0" xfId="1" applyNumberFormat="1" applyFont="1" applyFill="1" applyAlignment="1">
      <alignment horizontal="left"/>
    </xf>
    <xf numFmtId="164" fontId="7" fillId="3" borderId="0" xfId="1" applyNumberFormat="1" applyFont="1" applyFill="1" applyAlignment="1">
      <alignment horizontal="left"/>
    </xf>
    <xf numFmtId="0" fontId="14" fillId="3" borderId="0" xfId="0" applyFont="1" applyFill="1"/>
    <xf numFmtId="0" fontId="7" fillId="3" borderId="0" xfId="1" applyNumberFormat="1" applyFont="1" applyFill="1" applyAlignment="1">
      <alignment horizontal="justify"/>
    </xf>
    <xf numFmtId="3" fontId="0" fillId="0" borderId="0" xfId="0" applyNumberFormat="1"/>
    <xf numFmtId="164" fontId="2" fillId="3" borderId="0" xfId="0" applyNumberFormat="1" applyFont="1" applyFill="1"/>
    <xf numFmtId="0" fontId="10" fillId="3" borderId="2" xfId="0" applyFont="1" applyFill="1" applyBorder="1" applyAlignment="1">
      <alignment vertical="center" wrapText="1"/>
    </xf>
    <xf numFmtId="164" fontId="12" fillId="0" borderId="0" xfId="1" applyNumberFormat="1" applyFont="1" applyAlignment="1">
      <alignment horizontal="right" vertical="center"/>
    </xf>
    <xf numFmtId="0" fontId="10" fillId="3" borderId="2" xfId="0" applyFont="1" applyFill="1" applyBorder="1" applyAlignment="1">
      <alignment vertical="center"/>
    </xf>
    <xf numFmtId="164" fontId="10" fillId="3" borderId="2" xfId="1" applyNumberFormat="1" applyFont="1" applyFill="1" applyBorder="1" applyAlignment="1">
      <alignment vertical="center" wrapText="1"/>
    </xf>
    <xf numFmtId="3" fontId="7" fillId="3" borderId="0" xfId="0" applyNumberFormat="1" applyFont="1" applyFill="1"/>
    <xf numFmtId="0" fontId="10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0" fillId="3" borderId="2" xfId="0" applyFont="1" applyFill="1" applyBorder="1"/>
    <xf numFmtId="164" fontId="13" fillId="0" borderId="2" xfId="1" applyNumberFormat="1" applyFont="1" applyBorder="1" applyAlignment="1">
      <alignment horizontal="right" vertical="center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164" fontId="10" fillId="3" borderId="5" xfId="1" applyNumberFormat="1" applyFont="1" applyFill="1" applyBorder="1" applyAlignment="1">
      <alignment horizontal="center" vertical="center" wrapText="1"/>
    </xf>
    <xf numFmtId="164" fontId="10" fillId="3" borderId="0" xfId="1" applyNumberFormat="1" applyFont="1" applyFill="1" applyBorder="1" applyAlignment="1">
      <alignment horizontal="center" vertical="center" wrapText="1"/>
    </xf>
    <xf numFmtId="164" fontId="10" fillId="3" borderId="4" xfId="1" applyNumberFormat="1" applyFont="1" applyFill="1" applyBorder="1" applyAlignment="1">
      <alignment horizontal="center" vertical="center" wrapText="1"/>
    </xf>
    <xf numFmtId="164" fontId="10" fillId="3" borderId="6" xfId="1" applyNumberFormat="1" applyFont="1" applyFill="1" applyBorder="1" applyAlignment="1">
      <alignment horizontal="center" vertical="center"/>
    </xf>
    <xf numFmtId="164" fontId="10" fillId="3" borderId="0" xfId="1" applyNumberFormat="1" applyFont="1" applyFill="1" applyBorder="1" applyAlignment="1">
      <alignment horizontal="center" vertical="center"/>
    </xf>
    <xf numFmtId="164" fontId="10" fillId="3" borderId="4" xfId="1" applyNumberFormat="1" applyFont="1" applyFill="1" applyBorder="1" applyAlignment="1">
      <alignment horizontal="center" vertical="center"/>
    </xf>
    <xf numFmtId="164" fontId="10" fillId="3" borderId="6" xfId="1" applyNumberFormat="1" applyFont="1" applyFill="1" applyBorder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164" fontId="10" fillId="3" borderId="4" xfId="1" applyNumberFormat="1" applyFont="1" applyFill="1" applyBorder="1" applyAlignment="1">
      <alignment vertical="center"/>
    </xf>
    <xf numFmtId="164" fontId="10" fillId="3" borderId="3" xfId="1" applyNumberFormat="1" applyFont="1" applyFill="1" applyBorder="1" applyAlignment="1">
      <alignment horizontal="center" vertical="center"/>
    </xf>
    <xf numFmtId="164" fontId="2" fillId="3" borderId="0" xfId="1" applyNumberFormat="1" applyFont="1" applyFill="1" applyAlignment="1">
      <alignment horizontal="center"/>
    </xf>
    <xf numFmtId="0" fontId="10" fillId="3" borderId="6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</cellXfs>
  <cellStyles count="24">
    <cellStyle name="Millares" xfId="1" builtinId="3"/>
    <cellStyle name="Millares [0] 2" xfId="2" xr:uid="{00000000-0005-0000-0000-000001000000}"/>
    <cellStyle name="Millares [0] 3" xfId="3" xr:uid="{00000000-0005-0000-0000-000002000000}"/>
    <cellStyle name="Millares 10" xfId="4" xr:uid="{00000000-0005-0000-0000-000003000000}"/>
    <cellStyle name="Millares 11" xfId="5" xr:uid="{00000000-0005-0000-0000-000004000000}"/>
    <cellStyle name="Millares 12" xfId="6" xr:uid="{00000000-0005-0000-0000-000005000000}"/>
    <cellStyle name="Millares 13" xfId="7" xr:uid="{00000000-0005-0000-0000-000006000000}"/>
    <cellStyle name="Millares 14" xfId="8" xr:uid="{00000000-0005-0000-0000-000007000000}"/>
    <cellStyle name="Millares 15" xfId="9" xr:uid="{00000000-0005-0000-0000-000008000000}"/>
    <cellStyle name="Millares 16" xfId="10" xr:uid="{00000000-0005-0000-0000-000009000000}"/>
    <cellStyle name="Millares 17" xfId="11" xr:uid="{00000000-0005-0000-0000-00000A000000}"/>
    <cellStyle name="Millares 2" xfId="12" xr:uid="{00000000-0005-0000-0000-00000B000000}"/>
    <cellStyle name="Millares 3" xfId="13" xr:uid="{00000000-0005-0000-0000-00000C000000}"/>
    <cellStyle name="Millares 4" xfId="14" xr:uid="{00000000-0005-0000-0000-00000D000000}"/>
    <cellStyle name="Millares 5" xfId="15" xr:uid="{00000000-0005-0000-0000-00000E000000}"/>
    <cellStyle name="Millares 6" xfId="16" xr:uid="{00000000-0005-0000-0000-00000F000000}"/>
    <cellStyle name="Millares 7" xfId="17" xr:uid="{00000000-0005-0000-0000-000010000000}"/>
    <cellStyle name="Millares 8" xfId="18" xr:uid="{00000000-0005-0000-0000-000011000000}"/>
    <cellStyle name="Millares 9" xfId="19" xr:uid="{00000000-0005-0000-0000-000012000000}"/>
    <cellStyle name="Normal" xfId="0" builtinId="0"/>
    <cellStyle name="Normal 2" xfId="20" xr:uid="{00000000-0005-0000-0000-000014000000}"/>
    <cellStyle name="Normal 3" xfId="21" xr:uid="{00000000-0005-0000-0000-000015000000}"/>
    <cellStyle name="Notas 2" xfId="22" xr:uid="{00000000-0005-0000-0000-000016000000}"/>
    <cellStyle name="Porcentaje 2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7B645-879B-4708-AEE4-7C40FEA74C7A}">
  <dimension ref="A1:J32"/>
  <sheetViews>
    <sheetView tabSelected="1" workbookViewId="0"/>
  </sheetViews>
  <sheetFormatPr baseColWidth="10" defaultColWidth="11.42578125" defaultRowHeight="12.75" x14ac:dyDescent="0.2"/>
  <cols>
    <col min="1" max="1" width="11.7109375" style="38" customWidth="1"/>
    <col min="2" max="2" width="10" style="38" customWidth="1"/>
    <col min="3" max="3" width="16.28515625" style="38" customWidth="1"/>
    <col min="4" max="9" width="11.7109375" style="38" customWidth="1"/>
    <col min="10" max="10" width="15.7109375" style="38" customWidth="1"/>
    <col min="11" max="16384" width="11.42578125" style="38"/>
  </cols>
  <sheetData>
    <row r="1" spans="1:10" x14ac:dyDescent="0.2">
      <c r="A1" s="37" t="s">
        <v>94</v>
      </c>
    </row>
    <row r="2" spans="1:10" ht="15" customHeight="1" x14ac:dyDescent="0.25">
      <c r="B2" s="64" t="s">
        <v>93</v>
      </c>
      <c r="C2" s="64"/>
      <c r="D2" s="64"/>
      <c r="E2" s="64"/>
      <c r="F2" s="64"/>
      <c r="G2" s="64"/>
      <c r="H2" s="64"/>
      <c r="I2" s="64"/>
      <c r="J2" s="64"/>
    </row>
    <row r="3" spans="1:10" x14ac:dyDescent="0.2">
      <c r="B3" s="65" t="s">
        <v>51</v>
      </c>
      <c r="C3" s="65"/>
      <c r="D3" s="65"/>
      <c r="E3" s="65"/>
      <c r="F3" s="65"/>
      <c r="G3" s="65"/>
      <c r="H3" s="65"/>
      <c r="I3" s="65"/>
      <c r="J3" s="65"/>
    </row>
    <row r="4" spans="1:10" x14ac:dyDescent="0.2">
      <c r="B4" s="39"/>
      <c r="C4" s="39"/>
      <c r="D4" s="39"/>
      <c r="E4" s="39"/>
      <c r="F4" s="39"/>
      <c r="G4" s="39"/>
      <c r="H4" s="39"/>
      <c r="I4" s="39"/>
      <c r="J4" s="39"/>
    </row>
    <row r="5" spans="1:10" ht="36.75" thickBot="1" x14ac:dyDescent="0.25">
      <c r="B5" s="66" t="s">
        <v>35</v>
      </c>
      <c r="C5" s="66"/>
      <c r="D5" s="40" t="s">
        <v>52</v>
      </c>
      <c r="E5" s="40" t="s">
        <v>34</v>
      </c>
      <c r="F5" s="40" t="s">
        <v>33</v>
      </c>
      <c r="G5" s="40" t="s">
        <v>53</v>
      </c>
      <c r="H5" s="40" t="s">
        <v>54</v>
      </c>
      <c r="I5" s="40" t="s">
        <v>55</v>
      </c>
      <c r="J5" s="40" t="s">
        <v>56</v>
      </c>
    </row>
    <row r="6" spans="1:10" x14ac:dyDescent="0.2">
      <c r="B6" s="41" t="s">
        <v>32</v>
      </c>
      <c r="C6" s="42" t="s">
        <v>31</v>
      </c>
      <c r="D6" s="43">
        <v>2</v>
      </c>
      <c r="E6" s="43">
        <v>25</v>
      </c>
      <c r="F6" s="43">
        <v>14</v>
      </c>
      <c r="G6" s="43">
        <v>39</v>
      </c>
      <c r="H6" s="43">
        <v>25</v>
      </c>
      <c r="I6" s="43">
        <v>112</v>
      </c>
      <c r="J6" s="43">
        <v>8232000</v>
      </c>
    </row>
    <row r="7" spans="1:10" x14ac:dyDescent="0.2">
      <c r="B7" s="41" t="s">
        <v>29</v>
      </c>
      <c r="C7" s="42" t="s">
        <v>28</v>
      </c>
      <c r="D7" s="43">
        <v>1</v>
      </c>
      <c r="E7" s="43">
        <v>10</v>
      </c>
      <c r="F7" s="43">
        <v>3</v>
      </c>
      <c r="G7" s="43">
        <v>13</v>
      </c>
      <c r="H7" s="43">
        <v>8</v>
      </c>
      <c r="I7" s="43">
        <v>90</v>
      </c>
      <c r="J7" s="43">
        <v>1764000</v>
      </c>
    </row>
    <row r="8" spans="1:10" x14ac:dyDescent="0.2">
      <c r="B8" s="41" t="s">
        <v>27</v>
      </c>
      <c r="C8" s="44" t="s">
        <v>26</v>
      </c>
      <c r="D8" s="43">
        <v>2</v>
      </c>
      <c r="E8" s="43">
        <v>21</v>
      </c>
      <c r="F8" s="43">
        <v>29</v>
      </c>
      <c r="G8" s="43">
        <v>50</v>
      </c>
      <c r="H8" s="43">
        <v>12</v>
      </c>
      <c r="I8" s="43">
        <v>280</v>
      </c>
      <c r="J8" s="43">
        <v>22484000</v>
      </c>
    </row>
    <row r="9" spans="1:10" x14ac:dyDescent="0.2">
      <c r="B9" s="45" t="s">
        <v>25</v>
      </c>
      <c r="C9" s="44" t="s">
        <v>24</v>
      </c>
      <c r="D9" s="43">
        <v>2</v>
      </c>
      <c r="E9" s="43">
        <v>21</v>
      </c>
      <c r="F9" s="43">
        <v>14</v>
      </c>
      <c r="G9" s="43">
        <v>35</v>
      </c>
      <c r="H9" s="43">
        <v>20</v>
      </c>
      <c r="I9" s="43">
        <v>204</v>
      </c>
      <c r="J9" s="43">
        <v>12519235</v>
      </c>
    </row>
    <row r="10" spans="1:10" x14ac:dyDescent="0.2">
      <c r="B10" s="45" t="s">
        <v>23</v>
      </c>
      <c r="C10" s="44" t="s">
        <v>22</v>
      </c>
      <c r="D10" s="43">
        <v>5</v>
      </c>
      <c r="E10" s="43">
        <v>87</v>
      </c>
      <c r="F10" s="43">
        <v>20</v>
      </c>
      <c r="G10" s="43">
        <v>107</v>
      </c>
      <c r="H10" s="43">
        <v>99</v>
      </c>
      <c r="I10" s="43">
        <v>90</v>
      </c>
      <c r="J10" s="43">
        <v>25348120</v>
      </c>
    </row>
    <row r="11" spans="1:10" x14ac:dyDescent="0.2">
      <c r="B11" s="45" t="s">
        <v>21</v>
      </c>
      <c r="C11" s="44" t="s">
        <v>20</v>
      </c>
      <c r="D11" s="43">
        <v>2</v>
      </c>
      <c r="E11" s="43">
        <v>14</v>
      </c>
      <c r="F11" s="43">
        <v>36</v>
      </c>
      <c r="G11" s="43">
        <v>50</v>
      </c>
      <c r="H11" s="43">
        <v>36</v>
      </c>
      <c r="I11" s="43">
        <v>136</v>
      </c>
      <c r="J11" s="43">
        <v>16019191</v>
      </c>
    </row>
    <row r="12" spans="1:10" x14ac:dyDescent="0.2">
      <c r="B12" s="45" t="s">
        <v>43</v>
      </c>
      <c r="C12" s="44" t="s">
        <v>41</v>
      </c>
      <c r="D12" s="43">
        <v>2</v>
      </c>
      <c r="E12" s="43">
        <v>2</v>
      </c>
      <c r="F12" s="43">
        <v>47</v>
      </c>
      <c r="G12" s="43">
        <v>49</v>
      </c>
      <c r="H12" s="43">
        <v>41</v>
      </c>
      <c r="I12" s="43">
        <v>80</v>
      </c>
      <c r="J12" s="43">
        <v>11667855</v>
      </c>
    </row>
    <row r="13" spans="1:10" x14ac:dyDescent="0.2">
      <c r="B13" s="45" t="s">
        <v>18</v>
      </c>
      <c r="C13" s="44" t="s">
        <v>17</v>
      </c>
      <c r="D13" s="43">
        <v>2</v>
      </c>
      <c r="E13" s="43">
        <v>14</v>
      </c>
      <c r="F13" s="43">
        <v>8</v>
      </c>
      <c r="G13" s="43">
        <v>22</v>
      </c>
      <c r="H13" s="43">
        <v>15</v>
      </c>
      <c r="I13" s="43">
        <v>90</v>
      </c>
      <c r="J13" s="43">
        <v>2646000</v>
      </c>
    </row>
    <row r="14" spans="1:10" x14ac:dyDescent="0.2">
      <c r="B14" s="45" t="s">
        <v>16</v>
      </c>
      <c r="C14" s="44" t="s">
        <v>15</v>
      </c>
      <c r="D14" s="43">
        <v>1</v>
      </c>
      <c r="E14" s="43">
        <v>13</v>
      </c>
      <c r="F14" s="43">
        <v>5</v>
      </c>
      <c r="G14" s="43">
        <v>18</v>
      </c>
      <c r="H14" s="43">
        <v>11</v>
      </c>
      <c r="I14" s="43">
        <v>240</v>
      </c>
      <c r="J14" s="43">
        <v>6373500</v>
      </c>
    </row>
    <row r="15" spans="1:10" x14ac:dyDescent="0.2">
      <c r="B15" s="45" t="s">
        <v>13</v>
      </c>
      <c r="C15" s="44" t="s">
        <v>57</v>
      </c>
      <c r="D15" s="43">
        <v>2</v>
      </c>
      <c r="E15" s="43">
        <v>28</v>
      </c>
      <c r="F15" s="43">
        <v>12</v>
      </c>
      <c r="G15" s="43">
        <v>40</v>
      </c>
      <c r="H15" s="43">
        <v>24</v>
      </c>
      <c r="I15" s="43">
        <v>152</v>
      </c>
      <c r="J15" s="43">
        <v>7908600</v>
      </c>
    </row>
    <row r="16" spans="1:10" x14ac:dyDescent="0.2">
      <c r="B16" s="45" t="s">
        <v>58</v>
      </c>
      <c r="C16" s="44" t="s">
        <v>59</v>
      </c>
      <c r="D16" s="43">
        <v>1</v>
      </c>
      <c r="E16" s="43">
        <v>1</v>
      </c>
      <c r="F16" s="43">
        <v>22</v>
      </c>
      <c r="G16" s="43">
        <v>23</v>
      </c>
      <c r="H16" s="43">
        <v>14</v>
      </c>
      <c r="I16" s="43">
        <v>350</v>
      </c>
      <c r="J16" s="43">
        <v>17263400</v>
      </c>
    </row>
    <row r="17" spans="2:10" x14ac:dyDescent="0.2">
      <c r="B17" s="45" t="s">
        <v>60</v>
      </c>
      <c r="C17" s="44" t="s">
        <v>61</v>
      </c>
      <c r="D17" s="43" t="s">
        <v>138</v>
      </c>
      <c r="E17" s="43" t="s">
        <v>138</v>
      </c>
      <c r="F17" s="43" t="s">
        <v>138</v>
      </c>
      <c r="G17" s="43" t="s">
        <v>138</v>
      </c>
      <c r="H17" s="43" t="s">
        <v>138</v>
      </c>
      <c r="I17" s="43" t="s">
        <v>138</v>
      </c>
      <c r="J17" s="43">
        <v>0</v>
      </c>
    </row>
    <row r="18" spans="2:10" x14ac:dyDescent="0.2">
      <c r="B18" s="45" t="s">
        <v>11</v>
      </c>
      <c r="C18" s="44" t="s">
        <v>10</v>
      </c>
      <c r="D18" s="43">
        <v>33</v>
      </c>
      <c r="E18" s="43">
        <v>399</v>
      </c>
      <c r="F18" s="43">
        <v>157</v>
      </c>
      <c r="G18" s="43">
        <v>556</v>
      </c>
      <c r="H18" s="43">
        <v>201</v>
      </c>
      <c r="I18" s="43">
        <v>237.96043165467626</v>
      </c>
      <c r="J18" s="43">
        <v>232123270</v>
      </c>
    </row>
    <row r="19" spans="2:10" x14ac:dyDescent="0.2">
      <c r="B19" s="45" t="s">
        <v>7</v>
      </c>
      <c r="C19" s="44" t="s">
        <v>6</v>
      </c>
      <c r="D19" s="43">
        <v>1</v>
      </c>
      <c r="E19" s="43">
        <v>16</v>
      </c>
      <c r="F19" s="43">
        <v>7</v>
      </c>
      <c r="G19" s="43">
        <v>23</v>
      </c>
      <c r="H19" s="43">
        <v>11</v>
      </c>
      <c r="I19" s="43">
        <v>240</v>
      </c>
      <c r="J19" s="43">
        <v>7200000</v>
      </c>
    </row>
    <row r="20" spans="2:10" x14ac:dyDescent="0.2">
      <c r="B20" s="45" t="s">
        <v>3</v>
      </c>
      <c r="C20" s="44" t="s">
        <v>2</v>
      </c>
      <c r="D20" s="43">
        <v>2</v>
      </c>
      <c r="E20" s="43">
        <v>20</v>
      </c>
      <c r="F20" s="43">
        <v>11</v>
      </c>
      <c r="G20" s="43">
        <v>31</v>
      </c>
      <c r="H20" s="43">
        <v>28</v>
      </c>
      <c r="I20" s="43">
        <v>80</v>
      </c>
      <c r="J20" s="43">
        <v>4693500</v>
      </c>
    </row>
    <row r="21" spans="2:10" x14ac:dyDescent="0.2">
      <c r="B21" s="45" t="s">
        <v>45</v>
      </c>
      <c r="C21" s="44" t="s">
        <v>46</v>
      </c>
      <c r="D21" s="43">
        <v>4</v>
      </c>
      <c r="E21" s="43">
        <v>44</v>
      </c>
      <c r="F21" s="43">
        <v>36</v>
      </c>
      <c r="G21" s="43">
        <v>80</v>
      </c>
      <c r="H21" s="43">
        <v>63</v>
      </c>
      <c r="I21" s="43">
        <v>98.525000000000006</v>
      </c>
      <c r="J21" s="43">
        <v>15829521</v>
      </c>
    </row>
    <row r="22" spans="2:10" ht="13.5" thickBot="1" x14ac:dyDescent="0.25">
      <c r="B22" s="67" t="s">
        <v>0</v>
      </c>
      <c r="C22" s="67"/>
      <c r="D22" s="46">
        <f>SUM(D6:D21)</f>
        <v>62</v>
      </c>
      <c r="E22" s="46">
        <f>SUM(E6:E21)</f>
        <v>715</v>
      </c>
      <c r="F22" s="46">
        <f>SUM(F6:F21)</f>
        <v>421</v>
      </c>
      <c r="G22" s="46">
        <f>SUM(G6:G21)</f>
        <v>1136</v>
      </c>
      <c r="H22" s="46">
        <f>SUM(H6:H21)</f>
        <v>608</v>
      </c>
      <c r="I22" s="46">
        <v>190</v>
      </c>
      <c r="J22" s="46">
        <f>SUM(J6:J21)</f>
        <v>392072192</v>
      </c>
    </row>
    <row r="23" spans="2:10" x14ac:dyDescent="0.2">
      <c r="B23" s="47"/>
      <c r="C23" s="47"/>
      <c r="D23" s="47"/>
      <c r="E23" s="4"/>
      <c r="F23" s="4"/>
      <c r="G23" s="4"/>
      <c r="H23" s="4"/>
      <c r="I23" s="4"/>
      <c r="J23" s="4"/>
    </row>
    <row r="24" spans="2:10" x14ac:dyDescent="0.2">
      <c r="B24" s="48" t="s">
        <v>62</v>
      </c>
      <c r="C24" s="49"/>
      <c r="D24" s="50"/>
    </row>
    <row r="25" spans="2:10" x14ac:dyDescent="0.2">
      <c r="B25" s="7"/>
      <c r="C25" s="49"/>
      <c r="D25" s="50"/>
    </row>
    <row r="26" spans="2:10" x14ac:dyDescent="0.2">
      <c r="B26" s="51" t="s">
        <v>38</v>
      </c>
    </row>
    <row r="27" spans="2:10" x14ac:dyDescent="0.2">
      <c r="B27" s="49" t="s">
        <v>63</v>
      </c>
      <c r="C27" s="49"/>
    </row>
    <row r="28" spans="2:10" x14ac:dyDescent="0.2">
      <c r="B28" s="49" t="s">
        <v>64</v>
      </c>
      <c r="C28" s="49"/>
    </row>
    <row r="29" spans="2:10" x14ac:dyDescent="0.2">
      <c r="B29" s="49" t="s">
        <v>65</v>
      </c>
      <c r="C29" s="52"/>
      <c r="D29" s="52"/>
      <c r="E29" s="52"/>
      <c r="F29" s="52"/>
      <c r="G29" s="52"/>
      <c r="H29" s="52"/>
      <c r="I29" s="52"/>
    </row>
    <row r="30" spans="2:10" x14ac:dyDescent="0.2">
      <c r="B30" s="52"/>
      <c r="C30" s="52"/>
      <c r="D30" s="52"/>
      <c r="E30" s="52"/>
      <c r="F30" s="52"/>
      <c r="G30" s="52"/>
      <c r="H30" s="52"/>
      <c r="I30" s="52"/>
    </row>
    <row r="32" spans="2:10" ht="15" x14ac:dyDescent="0.25">
      <c r="G32" s="53"/>
      <c r="H32" s="54"/>
    </row>
  </sheetData>
  <mergeCells count="4">
    <mergeCell ref="B2:J2"/>
    <mergeCell ref="B3:J3"/>
    <mergeCell ref="B5:C5"/>
    <mergeCell ref="B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"/>
  <sheetViews>
    <sheetView zoomScaleNormal="100" workbookViewId="0"/>
  </sheetViews>
  <sheetFormatPr baseColWidth="10" defaultRowHeight="12.75" x14ac:dyDescent="0.2"/>
  <cols>
    <col min="1" max="1" width="11.7109375" style="1" customWidth="1"/>
    <col min="2" max="2" width="10.42578125" style="3" customWidth="1"/>
    <col min="3" max="3" width="19.140625" style="15" customWidth="1"/>
    <col min="4" max="4" width="20.140625" style="1" bestFit="1" customWidth="1"/>
    <col min="5" max="8" width="11.7109375" style="29" customWidth="1"/>
    <col min="9" max="9" width="19.28515625" style="2" bestFit="1" customWidth="1"/>
    <col min="10" max="201" width="11.42578125" style="1"/>
    <col min="202" max="202" width="12" style="1" bestFit="1" customWidth="1"/>
    <col min="203" max="203" width="5.42578125" style="1" customWidth="1"/>
    <col min="204" max="204" width="20.7109375" style="1" bestFit="1" customWidth="1"/>
    <col min="205" max="205" width="20.140625" style="1" bestFit="1" customWidth="1"/>
    <col min="206" max="206" width="7.42578125" style="1" bestFit="1" customWidth="1"/>
    <col min="207" max="207" width="8.140625" style="1" bestFit="1" customWidth="1"/>
    <col min="208" max="208" width="9.42578125" style="1" bestFit="1" customWidth="1"/>
    <col min="209" max="209" width="16.85546875" style="1" bestFit="1" customWidth="1"/>
    <col min="210" max="457" width="11.42578125" style="1"/>
    <col min="458" max="458" width="12" style="1" bestFit="1" customWidth="1"/>
    <col min="459" max="459" width="5.42578125" style="1" customWidth="1"/>
    <col min="460" max="460" width="20.7109375" style="1" bestFit="1" customWidth="1"/>
    <col min="461" max="461" width="20.140625" style="1" bestFit="1" customWidth="1"/>
    <col min="462" max="462" width="7.42578125" style="1" bestFit="1" customWidth="1"/>
    <col min="463" max="463" width="8.140625" style="1" bestFit="1" customWidth="1"/>
    <col min="464" max="464" width="9.42578125" style="1" bestFit="1" customWidth="1"/>
    <col min="465" max="465" width="16.85546875" style="1" bestFit="1" customWidth="1"/>
    <col min="466" max="713" width="11.42578125" style="1"/>
    <col min="714" max="714" width="12" style="1" bestFit="1" customWidth="1"/>
    <col min="715" max="715" width="5.42578125" style="1" customWidth="1"/>
    <col min="716" max="716" width="20.7109375" style="1" bestFit="1" customWidth="1"/>
    <col min="717" max="717" width="20.140625" style="1" bestFit="1" customWidth="1"/>
    <col min="718" max="718" width="7.42578125" style="1" bestFit="1" customWidth="1"/>
    <col min="719" max="719" width="8.140625" style="1" bestFit="1" customWidth="1"/>
    <col min="720" max="720" width="9.42578125" style="1" bestFit="1" customWidth="1"/>
    <col min="721" max="721" width="16.85546875" style="1" bestFit="1" customWidth="1"/>
    <col min="722" max="969" width="11.42578125" style="1"/>
    <col min="970" max="970" width="12" style="1" bestFit="1" customWidth="1"/>
    <col min="971" max="971" width="5.42578125" style="1" customWidth="1"/>
    <col min="972" max="972" width="20.7109375" style="1" bestFit="1" customWidth="1"/>
    <col min="973" max="973" width="20.140625" style="1" bestFit="1" customWidth="1"/>
    <col min="974" max="974" width="7.42578125" style="1" bestFit="1" customWidth="1"/>
    <col min="975" max="975" width="8.140625" style="1" bestFit="1" customWidth="1"/>
    <col min="976" max="976" width="9.42578125" style="1" bestFit="1" customWidth="1"/>
    <col min="977" max="977" width="16.85546875" style="1" bestFit="1" customWidth="1"/>
    <col min="978" max="1225" width="11.42578125" style="1"/>
    <col min="1226" max="1226" width="12" style="1" bestFit="1" customWidth="1"/>
    <col min="1227" max="1227" width="5.42578125" style="1" customWidth="1"/>
    <col min="1228" max="1228" width="20.7109375" style="1" bestFit="1" customWidth="1"/>
    <col min="1229" max="1229" width="20.140625" style="1" bestFit="1" customWidth="1"/>
    <col min="1230" max="1230" width="7.42578125" style="1" bestFit="1" customWidth="1"/>
    <col min="1231" max="1231" width="8.140625" style="1" bestFit="1" customWidth="1"/>
    <col min="1232" max="1232" width="9.42578125" style="1" bestFit="1" customWidth="1"/>
    <col min="1233" max="1233" width="16.85546875" style="1" bestFit="1" customWidth="1"/>
    <col min="1234" max="1481" width="11.42578125" style="1"/>
    <col min="1482" max="1482" width="12" style="1" bestFit="1" customWidth="1"/>
    <col min="1483" max="1483" width="5.42578125" style="1" customWidth="1"/>
    <col min="1484" max="1484" width="20.7109375" style="1" bestFit="1" customWidth="1"/>
    <col min="1485" max="1485" width="20.140625" style="1" bestFit="1" customWidth="1"/>
    <col min="1486" max="1486" width="7.42578125" style="1" bestFit="1" customWidth="1"/>
    <col min="1487" max="1487" width="8.140625" style="1" bestFit="1" customWidth="1"/>
    <col min="1488" max="1488" width="9.42578125" style="1" bestFit="1" customWidth="1"/>
    <col min="1489" max="1489" width="16.85546875" style="1" bestFit="1" customWidth="1"/>
    <col min="1490" max="1737" width="11.42578125" style="1"/>
    <col min="1738" max="1738" width="12" style="1" bestFit="1" customWidth="1"/>
    <col min="1739" max="1739" width="5.42578125" style="1" customWidth="1"/>
    <col min="1740" max="1740" width="20.7109375" style="1" bestFit="1" customWidth="1"/>
    <col min="1741" max="1741" width="20.140625" style="1" bestFit="1" customWidth="1"/>
    <col min="1742" max="1742" width="7.42578125" style="1" bestFit="1" customWidth="1"/>
    <col min="1743" max="1743" width="8.140625" style="1" bestFit="1" customWidth="1"/>
    <col min="1744" max="1744" width="9.42578125" style="1" bestFit="1" customWidth="1"/>
    <col min="1745" max="1745" width="16.85546875" style="1" bestFit="1" customWidth="1"/>
    <col min="1746" max="1993" width="11.42578125" style="1"/>
    <col min="1994" max="1994" width="12" style="1" bestFit="1" customWidth="1"/>
    <col min="1995" max="1995" width="5.42578125" style="1" customWidth="1"/>
    <col min="1996" max="1996" width="20.7109375" style="1" bestFit="1" customWidth="1"/>
    <col min="1997" max="1997" width="20.140625" style="1" bestFit="1" customWidth="1"/>
    <col min="1998" max="1998" width="7.42578125" style="1" bestFit="1" customWidth="1"/>
    <col min="1999" max="1999" width="8.140625" style="1" bestFit="1" customWidth="1"/>
    <col min="2000" max="2000" width="9.42578125" style="1" bestFit="1" customWidth="1"/>
    <col min="2001" max="2001" width="16.85546875" style="1" bestFit="1" customWidth="1"/>
    <col min="2002" max="2249" width="11.42578125" style="1"/>
    <col min="2250" max="2250" width="12" style="1" bestFit="1" customWidth="1"/>
    <col min="2251" max="2251" width="5.42578125" style="1" customWidth="1"/>
    <col min="2252" max="2252" width="20.7109375" style="1" bestFit="1" customWidth="1"/>
    <col min="2253" max="2253" width="20.140625" style="1" bestFit="1" customWidth="1"/>
    <col min="2254" max="2254" width="7.42578125" style="1" bestFit="1" customWidth="1"/>
    <col min="2255" max="2255" width="8.140625" style="1" bestFit="1" customWidth="1"/>
    <col min="2256" max="2256" width="9.42578125" style="1" bestFit="1" customWidth="1"/>
    <col min="2257" max="2257" width="16.85546875" style="1" bestFit="1" customWidth="1"/>
    <col min="2258" max="2505" width="11.42578125" style="1"/>
    <col min="2506" max="2506" width="12" style="1" bestFit="1" customWidth="1"/>
    <col min="2507" max="2507" width="5.42578125" style="1" customWidth="1"/>
    <col min="2508" max="2508" width="20.7109375" style="1" bestFit="1" customWidth="1"/>
    <col min="2509" max="2509" width="20.140625" style="1" bestFit="1" customWidth="1"/>
    <col min="2510" max="2510" width="7.42578125" style="1" bestFit="1" customWidth="1"/>
    <col min="2511" max="2511" width="8.140625" style="1" bestFit="1" customWidth="1"/>
    <col min="2512" max="2512" width="9.42578125" style="1" bestFit="1" customWidth="1"/>
    <col min="2513" max="2513" width="16.85546875" style="1" bestFit="1" customWidth="1"/>
    <col min="2514" max="2761" width="11.42578125" style="1"/>
    <col min="2762" max="2762" width="12" style="1" bestFit="1" customWidth="1"/>
    <col min="2763" max="2763" width="5.42578125" style="1" customWidth="1"/>
    <col min="2764" max="2764" width="20.7109375" style="1" bestFit="1" customWidth="1"/>
    <col min="2765" max="2765" width="20.140625" style="1" bestFit="1" customWidth="1"/>
    <col min="2766" max="2766" width="7.42578125" style="1" bestFit="1" customWidth="1"/>
    <col min="2767" max="2767" width="8.140625" style="1" bestFit="1" customWidth="1"/>
    <col min="2768" max="2768" width="9.42578125" style="1" bestFit="1" customWidth="1"/>
    <col min="2769" max="2769" width="16.85546875" style="1" bestFit="1" customWidth="1"/>
    <col min="2770" max="3017" width="11.42578125" style="1"/>
    <col min="3018" max="3018" width="12" style="1" bestFit="1" customWidth="1"/>
    <col min="3019" max="3019" width="5.42578125" style="1" customWidth="1"/>
    <col min="3020" max="3020" width="20.7109375" style="1" bestFit="1" customWidth="1"/>
    <col min="3021" max="3021" width="20.140625" style="1" bestFit="1" customWidth="1"/>
    <col min="3022" max="3022" width="7.42578125" style="1" bestFit="1" customWidth="1"/>
    <col min="3023" max="3023" width="8.140625" style="1" bestFit="1" customWidth="1"/>
    <col min="3024" max="3024" width="9.42578125" style="1" bestFit="1" customWidth="1"/>
    <col min="3025" max="3025" width="16.85546875" style="1" bestFit="1" customWidth="1"/>
    <col min="3026" max="3273" width="11.42578125" style="1"/>
    <col min="3274" max="3274" width="12" style="1" bestFit="1" customWidth="1"/>
    <col min="3275" max="3275" width="5.42578125" style="1" customWidth="1"/>
    <col min="3276" max="3276" width="20.7109375" style="1" bestFit="1" customWidth="1"/>
    <col min="3277" max="3277" width="20.140625" style="1" bestFit="1" customWidth="1"/>
    <col min="3278" max="3278" width="7.42578125" style="1" bestFit="1" customWidth="1"/>
    <col min="3279" max="3279" width="8.140625" style="1" bestFit="1" customWidth="1"/>
    <col min="3280" max="3280" width="9.42578125" style="1" bestFit="1" customWidth="1"/>
    <col min="3281" max="3281" width="16.85546875" style="1" bestFit="1" customWidth="1"/>
    <col min="3282" max="3529" width="11.42578125" style="1"/>
    <col min="3530" max="3530" width="12" style="1" bestFit="1" customWidth="1"/>
    <col min="3531" max="3531" width="5.42578125" style="1" customWidth="1"/>
    <col min="3532" max="3532" width="20.7109375" style="1" bestFit="1" customWidth="1"/>
    <col min="3533" max="3533" width="20.140625" style="1" bestFit="1" customWidth="1"/>
    <col min="3534" max="3534" width="7.42578125" style="1" bestFit="1" customWidth="1"/>
    <col min="3535" max="3535" width="8.140625" style="1" bestFit="1" customWidth="1"/>
    <col min="3536" max="3536" width="9.42578125" style="1" bestFit="1" customWidth="1"/>
    <col min="3537" max="3537" width="16.85546875" style="1" bestFit="1" customWidth="1"/>
    <col min="3538" max="3785" width="11.42578125" style="1"/>
    <col min="3786" max="3786" width="12" style="1" bestFit="1" customWidth="1"/>
    <col min="3787" max="3787" width="5.42578125" style="1" customWidth="1"/>
    <col min="3788" max="3788" width="20.7109375" style="1" bestFit="1" customWidth="1"/>
    <col min="3789" max="3789" width="20.140625" style="1" bestFit="1" customWidth="1"/>
    <col min="3790" max="3790" width="7.42578125" style="1" bestFit="1" customWidth="1"/>
    <col min="3791" max="3791" width="8.140625" style="1" bestFit="1" customWidth="1"/>
    <col min="3792" max="3792" width="9.42578125" style="1" bestFit="1" customWidth="1"/>
    <col min="3793" max="3793" width="16.85546875" style="1" bestFit="1" customWidth="1"/>
    <col min="3794" max="4041" width="11.42578125" style="1"/>
    <col min="4042" max="4042" width="12" style="1" bestFit="1" customWidth="1"/>
    <col min="4043" max="4043" width="5.42578125" style="1" customWidth="1"/>
    <col min="4044" max="4044" width="20.7109375" style="1" bestFit="1" customWidth="1"/>
    <col min="4045" max="4045" width="20.140625" style="1" bestFit="1" customWidth="1"/>
    <col min="4046" max="4046" width="7.42578125" style="1" bestFit="1" customWidth="1"/>
    <col min="4047" max="4047" width="8.140625" style="1" bestFit="1" customWidth="1"/>
    <col min="4048" max="4048" width="9.42578125" style="1" bestFit="1" customWidth="1"/>
    <col min="4049" max="4049" width="16.85546875" style="1" bestFit="1" customWidth="1"/>
    <col min="4050" max="4297" width="11.42578125" style="1"/>
    <col min="4298" max="4298" width="12" style="1" bestFit="1" customWidth="1"/>
    <col min="4299" max="4299" width="5.42578125" style="1" customWidth="1"/>
    <col min="4300" max="4300" width="20.7109375" style="1" bestFit="1" customWidth="1"/>
    <col min="4301" max="4301" width="20.140625" style="1" bestFit="1" customWidth="1"/>
    <col min="4302" max="4302" width="7.42578125" style="1" bestFit="1" customWidth="1"/>
    <col min="4303" max="4303" width="8.140625" style="1" bestFit="1" customWidth="1"/>
    <col min="4304" max="4304" width="9.42578125" style="1" bestFit="1" customWidth="1"/>
    <col min="4305" max="4305" width="16.85546875" style="1" bestFit="1" customWidth="1"/>
    <col min="4306" max="4553" width="11.42578125" style="1"/>
    <col min="4554" max="4554" width="12" style="1" bestFit="1" customWidth="1"/>
    <col min="4555" max="4555" width="5.42578125" style="1" customWidth="1"/>
    <col min="4556" max="4556" width="20.7109375" style="1" bestFit="1" customWidth="1"/>
    <col min="4557" max="4557" width="20.140625" style="1" bestFit="1" customWidth="1"/>
    <col min="4558" max="4558" width="7.42578125" style="1" bestFit="1" customWidth="1"/>
    <col min="4559" max="4559" width="8.140625" style="1" bestFit="1" customWidth="1"/>
    <col min="4560" max="4560" width="9.42578125" style="1" bestFit="1" customWidth="1"/>
    <col min="4561" max="4561" width="16.85546875" style="1" bestFit="1" customWidth="1"/>
    <col min="4562" max="4809" width="11.42578125" style="1"/>
    <col min="4810" max="4810" width="12" style="1" bestFit="1" customWidth="1"/>
    <col min="4811" max="4811" width="5.42578125" style="1" customWidth="1"/>
    <col min="4812" max="4812" width="20.7109375" style="1" bestFit="1" customWidth="1"/>
    <col min="4813" max="4813" width="20.140625" style="1" bestFit="1" customWidth="1"/>
    <col min="4814" max="4814" width="7.42578125" style="1" bestFit="1" customWidth="1"/>
    <col min="4815" max="4815" width="8.140625" style="1" bestFit="1" customWidth="1"/>
    <col min="4816" max="4816" width="9.42578125" style="1" bestFit="1" customWidth="1"/>
    <col min="4817" max="4817" width="16.85546875" style="1" bestFit="1" customWidth="1"/>
    <col min="4818" max="5065" width="11.42578125" style="1"/>
    <col min="5066" max="5066" width="12" style="1" bestFit="1" customWidth="1"/>
    <col min="5067" max="5067" width="5.42578125" style="1" customWidth="1"/>
    <col min="5068" max="5068" width="20.7109375" style="1" bestFit="1" customWidth="1"/>
    <col min="5069" max="5069" width="20.140625" style="1" bestFit="1" customWidth="1"/>
    <col min="5070" max="5070" width="7.42578125" style="1" bestFit="1" customWidth="1"/>
    <col min="5071" max="5071" width="8.140625" style="1" bestFit="1" customWidth="1"/>
    <col min="5072" max="5072" width="9.42578125" style="1" bestFit="1" customWidth="1"/>
    <col min="5073" max="5073" width="16.85546875" style="1" bestFit="1" customWidth="1"/>
    <col min="5074" max="5321" width="11.42578125" style="1"/>
    <col min="5322" max="5322" width="12" style="1" bestFit="1" customWidth="1"/>
    <col min="5323" max="5323" width="5.42578125" style="1" customWidth="1"/>
    <col min="5324" max="5324" width="20.7109375" style="1" bestFit="1" customWidth="1"/>
    <col min="5325" max="5325" width="20.140625" style="1" bestFit="1" customWidth="1"/>
    <col min="5326" max="5326" width="7.42578125" style="1" bestFit="1" customWidth="1"/>
    <col min="5327" max="5327" width="8.140625" style="1" bestFit="1" customWidth="1"/>
    <col min="5328" max="5328" width="9.42578125" style="1" bestFit="1" customWidth="1"/>
    <col min="5329" max="5329" width="16.85546875" style="1" bestFit="1" customWidth="1"/>
    <col min="5330" max="5577" width="11.42578125" style="1"/>
    <col min="5578" max="5578" width="12" style="1" bestFit="1" customWidth="1"/>
    <col min="5579" max="5579" width="5.42578125" style="1" customWidth="1"/>
    <col min="5580" max="5580" width="20.7109375" style="1" bestFit="1" customWidth="1"/>
    <col min="5581" max="5581" width="20.140625" style="1" bestFit="1" customWidth="1"/>
    <col min="5582" max="5582" width="7.42578125" style="1" bestFit="1" customWidth="1"/>
    <col min="5583" max="5583" width="8.140625" style="1" bestFit="1" customWidth="1"/>
    <col min="5584" max="5584" width="9.42578125" style="1" bestFit="1" customWidth="1"/>
    <col min="5585" max="5585" width="16.85546875" style="1" bestFit="1" customWidth="1"/>
    <col min="5586" max="5833" width="11.42578125" style="1"/>
    <col min="5834" max="5834" width="12" style="1" bestFit="1" customWidth="1"/>
    <col min="5835" max="5835" width="5.42578125" style="1" customWidth="1"/>
    <col min="5836" max="5836" width="20.7109375" style="1" bestFit="1" customWidth="1"/>
    <col min="5837" max="5837" width="20.140625" style="1" bestFit="1" customWidth="1"/>
    <col min="5838" max="5838" width="7.42578125" style="1" bestFit="1" customWidth="1"/>
    <col min="5839" max="5839" width="8.140625" style="1" bestFit="1" customWidth="1"/>
    <col min="5840" max="5840" width="9.42578125" style="1" bestFit="1" customWidth="1"/>
    <col min="5841" max="5841" width="16.85546875" style="1" bestFit="1" customWidth="1"/>
    <col min="5842" max="6089" width="11.42578125" style="1"/>
    <col min="6090" max="6090" width="12" style="1" bestFit="1" customWidth="1"/>
    <col min="6091" max="6091" width="5.42578125" style="1" customWidth="1"/>
    <col min="6092" max="6092" width="20.7109375" style="1" bestFit="1" customWidth="1"/>
    <col min="6093" max="6093" width="20.140625" style="1" bestFit="1" customWidth="1"/>
    <col min="6094" max="6094" width="7.42578125" style="1" bestFit="1" customWidth="1"/>
    <col min="6095" max="6095" width="8.140625" style="1" bestFit="1" customWidth="1"/>
    <col min="6096" max="6096" width="9.42578125" style="1" bestFit="1" customWidth="1"/>
    <col min="6097" max="6097" width="16.85546875" style="1" bestFit="1" customWidth="1"/>
    <col min="6098" max="6345" width="11.42578125" style="1"/>
    <col min="6346" max="6346" width="12" style="1" bestFit="1" customWidth="1"/>
    <col min="6347" max="6347" width="5.42578125" style="1" customWidth="1"/>
    <col min="6348" max="6348" width="20.7109375" style="1" bestFit="1" customWidth="1"/>
    <col min="6349" max="6349" width="20.140625" style="1" bestFit="1" customWidth="1"/>
    <col min="6350" max="6350" width="7.42578125" style="1" bestFit="1" customWidth="1"/>
    <col min="6351" max="6351" width="8.140625" style="1" bestFit="1" customWidth="1"/>
    <col min="6352" max="6352" width="9.42578125" style="1" bestFit="1" customWidth="1"/>
    <col min="6353" max="6353" width="16.85546875" style="1" bestFit="1" customWidth="1"/>
    <col min="6354" max="6601" width="11.42578125" style="1"/>
    <col min="6602" max="6602" width="12" style="1" bestFit="1" customWidth="1"/>
    <col min="6603" max="6603" width="5.42578125" style="1" customWidth="1"/>
    <col min="6604" max="6604" width="20.7109375" style="1" bestFit="1" customWidth="1"/>
    <col min="6605" max="6605" width="20.140625" style="1" bestFit="1" customWidth="1"/>
    <col min="6606" max="6606" width="7.42578125" style="1" bestFit="1" customWidth="1"/>
    <col min="6607" max="6607" width="8.140625" style="1" bestFit="1" customWidth="1"/>
    <col min="6608" max="6608" width="9.42578125" style="1" bestFit="1" customWidth="1"/>
    <col min="6609" max="6609" width="16.85546875" style="1" bestFit="1" customWidth="1"/>
    <col min="6610" max="6857" width="11.42578125" style="1"/>
    <col min="6858" max="6858" width="12" style="1" bestFit="1" customWidth="1"/>
    <col min="6859" max="6859" width="5.42578125" style="1" customWidth="1"/>
    <col min="6860" max="6860" width="20.7109375" style="1" bestFit="1" customWidth="1"/>
    <col min="6861" max="6861" width="20.140625" style="1" bestFit="1" customWidth="1"/>
    <col min="6862" max="6862" width="7.42578125" style="1" bestFit="1" customWidth="1"/>
    <col min="6863" max="6863" width="8.140625" style="1" bestFit="1" customWidth="1"/>
    <col min="6864" max="6864" width="9.42578125" style="1" bestFit="1" customWidth="1"/>
    <col min="6865" max="6865" width="16.85546875" style="1" bestFit="1" customWidth="1"/>
    <col min="6866" max="7113" width="11.42578125" style="1"/>
    <col min="7114" max="7114" width="12" style="1" bestFit="1" customWidth="1"/>
    <col min="7115" max="7115" width="5.42578125" style="1" customWidth="1"/>
    <col min="7116" max="7116" width="20.7109375" style="1" bestFit="1" customWidth="1"/>
    <col min="7117" max="7117" width="20.140625" style="1" bestFit="1" customWidth="1"/>
    <col min="7118" max="7118" width="7.42578125" style="1" bestFit="1" customWidth="1"/>
    <col min="7119" max="7119" width="8.140625" style="1" bestFit="1" customWidth="1"/>
    <col min="7120" max="7120" width="9.42578125" style="1" bestFit="1" customWidth="1"/>
    <col min="7121" max="7121" width="16.85546875" style="1" bestFit="1" customWidth="1"/>
    <col min="7122" max="7369" width="11.42578125" style="1"/>
    <col min="7370" max="7370" width="12" style="1" bestFit="1" customWidth="1"/>
    <col min="7371" max="7371" width="5.42578125" style="1" customWidth="1"/>
    <col min="7372" max="7372" width="20.7109375" style="1" bestFit="1" customWidth="1"/>
    <col min="7373" max="7373" width="20.140625" style="1" bestFit="1" customWidth="1"/>
    <col min="7374" max="7374" width="7.42578125" style="1" bestFit="1" customWidth="1"/>
    <col min="7375" max="7375" width="8.140625" style="1" bestFit="1" customWidth="1"/>
    <col min="7376" max="7376" width="9.42578125" style="1" bestFit="1" customWidth="1"/>
    <col min="7377" max="7377" width="16.85546875" style="1" bestFit="1" customWidth="1"/>
    <col min="7378" max="7625" width="11.42578125" style="1"/>
    <col min="7626" max="7626" width="12" style="1" bestFit="1" customWidth="1"/>
    <col min="7627" max="7627" width="5.42578125" style="1" customWidth="1"/>
    <col min="7628" max="7628" width="20.7109375" style="1" bestFit="1" customWidth="1"/>
    <col min="7629" max="7629" width="20.140625" style="1" bestFit="1" customWidth="1"/>
    <col min="7630" max="7630" width="7.42578125" style="1" bestFit="1" customWidth="1"/>
    <col min="7631" max="7631" width="8.140625" style="1" bestFit="1" customWidth="1"/>
    <col min="7632" max="7632" width="9.42578125" style="1" bestFit="1" customWidth="1"/>
    <col min="7633" max="7633" width="16.85546875" style="1" bestFit="1" customWidth="1"/>
    <col min="7634" max="7881" width="11.42578125" style="1"/>
    <col min="7882" max="7882" width="12" style="1" bestFit="1" customWidth="1"/>
    <col min="7883" max="7883" width="5.42578125" style="1" customWidth="1"/>
    <col min="7884" max="7884" width="20.7109375" style="1" bestFit="1" customWidth="1"/>
    <col min="7885" max="7885" width="20.140625" style="1" bestFit="1" customWidth="1"/>
    <col min="7886" max="7886" width="7.42578125" style="1" bestFit="1" customWidth="1"/>
    <col min="7887" max="7887" width="8.140625" style="1" bestFit="1" customWidth="1"/>
    <col min="7888" max="7888" width="9.42578125" style="1" bestFit="1" customWidth="1"/>
    <col min="7889" max="7889" width="16.85546875" style="1" bestFit="1" customWidth="1"/>
    <col min="7890" max="8137" width="11.42578125" style="1"/>
    <col min="8138" max="8138" width="12" style="1" bestFit="1" customWidth="1"/>
    <col min="8139" max="8139" width="5.42578125" style="1" customWidth="1"/>
    <col min="8140" max="8140" width="20.7109375" style="1" bestFit="1" customWidth="1"/>
    <col min="8141" max="8141" width="20.140625" style="1" bestFit="1" customWidth="1"/>
    <col min="8142" max="8142" width="7.42578125" style="1" bestFit="1" customWidth="1"/>
    <col min="8143" max="8143" width="8.140625" style="1" bestFit="1" customWidth="1"/>
    <col min="8144" max="8144" width="9.42578125" style="1" bestFit="1" customWidth="1"/>
    <col min="8145" max="8145" width="16.85546875" style="1" bestFit="1" customWidth="1"/>
    <col min="8146" max="8393" width="11.42578125" style="1"/>
    <col min="8394" max="8394" width="12" style="1" bestFit="1" customWidth="1"/>
    <col min="8395" max="8395" width="5.42578125" style="1" customWidth="1"/>
    <col min="8396" max="8396" width="20.7109375" style="1" bestFit="1" customWidth="1"/>
    <col min="8397" max="8397" width="20.140625" style="1" bestFit="1" customWidth="1"/>
    <col min="8398" max="8398" width="7.42578125" style="1" bestFit="1" customWidth="1"/>
    <col min="8399" max="8399" width="8.140625" style="1" bestFit="1" customWidth="1"/>
    <col min="8400" max="8400" width="9.42578125" style="1" bestFit="1" customWidth="1"/>
    <col min="8401" max="8401" width="16.85546875" style="1" bestFit="1" customWidth="1"/>
    <col min="8402" max="8649" width="11.42578125" style="1"/>
    <col min="8650" max="8650" width="12" style="1" bestFit="1" customWidth="1"/>
    <col min="8651" max="8651" width="5.42578125" style="1" customWidth="1"/>
    <col min="8652" max="8652" width="20.7109375" style="1" bestFit="1" customWidth="1"/>
    <col min="8653" max="8653" width="20.140625" style="1" bestFit="1" customWidth="1"/>
    <col min="8654" max="8654" width="7.42578125" style="1" bestFit="1" customWidth="1"/>
    <col min="8655" max="8655" width="8.140625" style="1" bestFit="1" customWidth="1"/>
    <col min="8656" max="8656" width="9.42578125" style="1" bestFit="1" customWidth="1"/>
    <col min="8657" max="8657" width="16.85546875" style="1" bestFit="1" customWidth="1"/>
    <col min="8658" max="8905" width="11.42578125" style="1"/>
    <col min="8906" max="8906" width="12" style="1" bestFit="1" customWidth="1"/>
    <col min="8907" max="8907" width="5.42578125" style="1" customWidth="1"/>
    <col min="8908" max="8908" width="20.7109375" style="1" bestFit="1" customWidth="1"/>
    <col min="8909" max="8909" width="20.140625" style="1" bestFit="1" customWidth="1"/>
    <col min="8910" max="8910" width="7.42578125" style="1" bestFit="1" customWidth="1"/>
    <col min="8911" max="8911" width="8.140625" style="1" bestFit="1" customWidth="1"/>
    <col min="8912" max="8912" width="9.42578125" style="1" bestFit="1" customWidth="1"/>
    <col min="8913" max="8913" width="16.85546875" style="1" bestFit="1" customWidth="1"/>
    <col min="8914" max="9161" width="11.42578125" style="1"/>
    <col min="9162" max="9162" width="12" style="1" bestFit="1" customWidth="1"/>
    <col min="9163" max="9163" width="5.42578125" style="1" customWidth="1"/>
    <col min="9164" max="9164" width="20.7109375" style="1" bestFit="1" customWidth="1"/>
    <col min="9165" max="9165" width="20.140625" style="1" bestFit="1" customWidth="1"/>
    <col min="9166" max="9166" width="7.42578125" style="1" bestFit="1" customWidth="1"/>
    <col min="9167" max="9167" width="8.140625" style="1" bestFit="1" customWidth="1"/>
    <col min="9168" max="9168" width="9.42578125" style="1" bestFit="1" customWidth="1"/>
    <col min="9169" max="9169" width="16.85546875" style="1" bestFit="1" customWidth="1"/>
    <col min="9170" max="9417" width="11.42578125" style="1"/>
    <col min="9418" max="9418" width="12" style="1" bestFit="1" customWidth="1"/>
    <col min="9419" max="9419" width="5.42578125" style="1" customWidth="1"/>
    <col min="9420" max="9420" width="20.7109375" style="1" bestFit="1" customWidth="1"/>
    <col min="9421" max="9421" width="20.140625" style="1" bestFit="1" customWidth="1"/>
    <col min="9422" max="9422" width="7.42578125" style="1" bestFit="1" customWidth="1"/>
    <col min="9423" max="9423" width="8.140625" style="1" bestFit="1" customWidth="1"/>
    <col min="9424" max="9424" width="9.42578125" style="1" bestFit="1" customWidth="1"/>
    <col min="9425" max="9425" width="16.85546875" style="1" bestFit="1" customWidth="1"/>
    <col min="9426" max="9673" width="11.42578125" style="1"/>
    <col min="9674" max="9674" width="12" style="1" bestFit="1" customWidth="1"/>
    <col min="9675" max="9675" width="5.42578125" style="1" customWidth="1"/>
    <col min="9676" max="9676" width="20.7109375" style="1" bestFit="1" customWidth="1"/>
    <col min="9677" max="9677" width="20.140625" style="1" bestFit="1" customWidth="1"/>
    <col min="9678" max="9678" width="7.42578125" style="1" bestFit="1" customWidth="1"/>
    <col min="9679" max="9679" width="8.140625" style="1" bestFit="1" customWidth="1"/>
    <col min="9680" max="9680" width="9.42578125" style="1" bestFit="1" customWidth="1"/>
    <col min="9681" max="9681" width="16.85546875" style="1" bestFit="1" customWidth="1"/>
    <col min="9682" max="9929" width="11.42578125" style="1"/>
    <col min="9930" max="9930" width="12" style="1" bestFit="1" customWidth="1"/>
    <col min="9931" max="9931" width="5.42578125" style="1" customWidth="1"/>
    <col min="9932" max="9932" width="20.7109375" style="1" bestFit="1" customWidth="1"/>
    <col min="9933" max="9933" width="20.140625" style="1" bestFit="1" customWidth="1"/>
    <col min="9934" max="9934" width="7.42578125" style="1" bestFit="1" customWidth="1"/>
    <col min="9935" max="9935" width="8.140625" style="1" bestFit="1" customWidth="1"/>
    <col min="9936" max="9936" width="9.42578125" style="1" bestFit="1" customWidth="1"/>
    <col min="9937" max="9937" width="16.85546875" style="1" bestFit="1" customWidth="1"/>
    <col min="9938" max="10185" width="11.42578125" style="1"/>
    <col min="10186" max="10186" width="12" style="1" bestFit="1" customWidth="1"/>
    <col min="10187" max="10187" width="5.42578125" style="1" customWidth="1"/>
    <col min="10188" max="10188" width="20.7109375" style="1" bestFit="1" customWidth="1"/>
    <col min="10189" max="10189" width="20.140625" style="1" bestFit="1" customWidth="1"/>
    <col min="10190" max="10190" width="7.42578125" style="1" bestFit="1" customWidth="1"/>
    <col min="10191" max="10191" width="8.140625" style="1" bestFit="1" customWidth="1"/>
    <col min="10192" max="10192" width="9.42578125" style="1" bestFit="1" customWidth="1"/>
    <col min="10193" max="10193" width="16.85546875" style="1" bestFit="1" customWidth="1"/>
    <col min="10194" max="10441" width="11.42578125" style="1"/>
    <col min="10442" max="10442" width="12" style="1" bestFit="1" customWidth="1"/>
    <col min="10443" max="10443" width="5.42578125" style="1" customWidth="1"/>
    <col min="10444" max="10444" width="20.7109375" style="1" bestFit="1" customWidth="1"/>
    <col min="10445" max="10445" width="20.140625" style="1" bestFit="1" customWidth="1"/>
    <col min="10446" max="10446" width="7.42578125" style="1" bestFit="1" customWidth="1"/>
    <col min="10447" max="10447" width="8.140625" style="1" bestFit="1" customWidth="1"/>
    <col min="10448" max="10448" width="9.42578125" style="1" bestFit="1" customWidth="1"/>
    <col min="10449" max="10449" width="16.85546875" style="1" bestFit="1" customWidth="1"/>
    <col min="10450" max="10697" width="11.42578125" style="1"/>
    <col min="10698" max="10698" width="12" style="1" bestFit="1" customWidth="1"/>
    <col min="10699" max="10699" width="5.42578125" style="1" customWidth="1"/>
    <col min="10700" max="10700" width="20.7109375" style="1" bestFit="1" customWidth="1"/>
    <col min="10701" max="10701" width="20.140625" style="1" bestFit="1" customWidth="1"/>
    <col min="10702" max="10702" width="7.42578125" style="1" bestFit="1" customWidth="1"/>
    <col min="10703" max="10703" width="8.140625" style="1" bestFit="1" customWidth="1"/>
    <col min="10704" max="10704" width="9.42578125" style="1" bestFit="1" customWidth="1"/>
    <col min="10705" max="10705" width="16.85546875" style="1" bestFit="1" customWidth="1"/>
    <col min="10706" max="10953" width="11.42578125" style="1"/>
    <col min="10954" max="10954" width="12" style="1" bestFit="1" customWidth="1"/>
    <col min="10955" max="10955" width="5.42578125" style="1" customWidth="1"/>
    <col min="10956" max="10956" width="20.7109375" style="1" bestFit="1" customWidth="1"/>
    <col min="10957" max="10957" width="20.140625" style="1" bestFit="1" customWidth="1"/>
    <col min="10958" max="10958" width="7.42578125" style="1" bestFit="1" customWidth="1"/>
    <col min="10959" max="10959" width="8.140625" style="1" bestFit="1" customWidth="1"/>
    <col min="10960" max="10960" width="9.42578125" style="1" bestFit="1" customWidth="1"/>
    <col min="10961" max="10961" width="16.85546875" style="1" bestFit="1" customWidth="1"/>
    <col min="10962" max="11209" width="11.42578125" style="1"/>
    <col min="11210" max="11210" width="12" style="1" bestFit="1" customWidth="1"/>
    <col min="11211" max="11211" width="5.42578125" style="1" customWidth="1"/>
    <col min="11212" max="11212" width="20.7109375" style="1" bestFit="1" customWidth="1"/>
    <col min="11213" max="11213" width="20.140625" style="1" bestFit="1" customWidth="1"/>
    <col min="11214" max="11214" width="7.42578125" style="1" bestFit="1" customWidth="1"/>
    <col min="11215" max="11215" width="8.140625" style="1" bestFit="1" customWidth="1"/>
    <col min="11216" max="11216" width="9.42578125" style="1" bestFit="1" customWidth="1"/>
    <col min="11217" max="11217" width="16.85546875" style="1" bestFit="1" customWidth="1"/>
    <col min="11218" max="11465" width="11.42578125" style="1"/>
    <col min="11466" max="11466" width="12" style="1" bestFit="1" customWidth="1"/>
    <col min="11467" max="11467" width="5.42578125" style="1" customWidth="1"/>
    <col min="11468" max="11468" width="20.7109375" style="1" bestFit="1" customWidth="1"/>
    <col min="11469" max="11469" width="20.140625" style="1" bestFit="1" customWidth="1"/>
    <col min="11470" max="11470" width="7.42578125" style="1" bestFit="1" customWidth="1"/>
    <col min="11471" max="11471" width="8.140625" style="1" bestFit="1" customWidth="1"/>
    <col min="11472" max="11472" width="9.42578125" style="1" bestFit="1" customWidth="1"/>
    <col min="11473" max="11473" width="16.85546875" style="1" bestFit="1" customWidth="1"/>
    <col min="11474" max="11721" width="11.42578125" style="1"/>
    <col min="11722" max="11722" width="12" style="1" bestFit="1" customWidth="1"/>
    <col min="11723" max="11723" width="5.42578125" style="1" customWidth="1"/>
    <col min="11724" max="11724" width="20.7109375" style="1" bestFit="1" customWidth="1"/>
    <col min="11725" max="11725" width="20.140625" style="1" bestFit="1" customWidth="1"/>
    <col min="11726" max="11726" width="7.42578125" style="1" bestFit="1" customWidth="1"/>
    <col min="11727" max="11727" width="8.140625" style="1" bestFit="1" customWidth="1"/>
    <col min="11728" max="11728" width="9.42578125" style="1" bestFit="1" customWidth="1"/>
    <col min="11729" max="11729" width="16.85546875" style="1" bestFit="1" customWidth="1"/>
    <col min="11730" max="11977" width="11.42578125" style="1"/>
    <col min="11978" max="11978" width="12" style="1" bestFit="1" customWidth="1"/>
    <col min="11979" max="11979" width="5.42578125" style="1" customWidth="1"/>
    <col min="11980" max="11980" width="20.7109375" style="1" bestFit="1" customWidth="1"/>
    <col min="11981" max="11981" width="20.140625" style="1" bestFit="1" customWidth="1"/>
    <col min="11982" max="11982" width="7.42578125" style="1" bestFit="1" customWidth="1"/>
    <col min="11983" max="11983" width="8.140625" style="1" bestFit="1" customWidth="1"/>
    <col min="11984" max="11984" width="9.42578125" style="1" bestFit="1" customWidth="1"/>
    <col min="11985" max="11985" width="16.85546875" style="1" bestFit="1" customWidth="1"/>
    <col min="11986" max="12233" width="11.42578125" style="1"/>
    <col min="12234" max="12234" width="12" style="1" bestFit="1" customWidth="1"/>
    <col min="12235" max="12235" width="5.42578125" style="1" customWidth="1"/>
    <col min="12236" max="12236" width="20.7109375" style="1" bestFit="1" customWidth="1"/>
    <col min="12237" max="12237" width="20.140625" style="1" bestFit="1" customWidth="1"/>
    <col min="12238" max="12238" width="7.42578125" style="1" bestFit="1" customWidth="1"/>
    <col min="12239" max="12239" width="8.140625" style="1" bestFit="1" customWidth="1"/>
    <col min="12240" max="12240" width="9.42578125" style="1" bestFit="1" customWidth="1"/>
    <col min="12241" max="12241" width="16.85546875" style="1" bestFit="1" customWidth="1"/>
    <col min="12242" max="12489" width="11.42578125" style="1"/>
    <col min="12490" max="12490" width="12" style="1" bestFit="1" customWidth="1"/>
    <col min="12491" max="12491" width="5.42578125" style="1" customWidth="1"/>
    <col min="12492" max="12492" width="20.7109375" style="1" bestFit="1" customWidth="1"/>
    <col min="12493" max="12493" width="20.140625" style="1" bestFit="1" customWidth="1"/>
    <col min="12494" max="12494" width="7.42578125" style="1" bestFit="1" customWidth="1"/>
    <col min="12495" max="12495" width="8.140625" style="1" bestFit="1" customWidth="1"/>
    <col min="12496" max="12496" width="9.42578125" style="1" bestFit="1" customWidth="1"/>
    <col min="12497" max="12497" width="16.85546875" style="1" bestFit="1" customWidth="1"/>
    <col min="12498" max="12745" width="11.42578125" style="1"/>
    <col min="12746" max="12746" width="12" style="1" bestFit="1" customWidth="1"/>
    <col min="12747" max="12747" width="5.42578125" style="1" customWidth="1"/>
    <col min="12748" max="12748" width="20.7109375" style="1" bestFit="1" customWidth="1"/>
    <col min="12749" max="12749" width="20.140625" style="1" bestFit="1" customWidth="1"/>
    <col min="12750" max="12750" width="7.42578125" style="1" bestFit="1" customWidth="1"/>
    <col min="12751" max="12751" width="8.140625" style="1" bestFit="1" customWidth="1"/>
    <col min="12752" max="12752" width="9.42578125" style="1" bestFit="1" customWidth="1"/>
    <col min="12753" max="12753" width="16.85546875" style="1" bestFit="1" customWidth="1"/>
    <col min="12754" max="13001" width="11.42578125" style="1"/>
    <col min="13002" max="13002" width="12" style="1" bestFit="1" customWidth="1"/>
    <col min="13003" max="13003" width="5.42578125" style="1" customWidth="1"/>
    <col min="13004" max="13004" width="20.7109375" style="1" bestFit="1" customWidth="1"/>
    <col min="13005" max="13005" width="20.140625" style="1" bestFit="1" customWidth="1"/>
    <col min="13006" max="13006" width="7.42578125" style="1" bestFit="1" customWidth="1"/>
    <col min="13007" max="13007" width="8.140625" style="1" bestFit="1" customWidth="1"/>
    <col min="13008" max="13008" width="9.42578125" style="1" bestFit="1" customWidth="1"/>
    <col min="13009" max="13009" width="16.85546875" style="1" bestFit="1" customWidth="1"/>
    <col min="13010" max="13257" width="11.42578125" style="1"/>
    <col min="13258" max="13258" width="12" style="1" bestFit="1" customWidth="1"/>
    <col min="13259" max="13259" width="5.42578125" style="1" customWidth="1"/>
    <col min="13260" max="13260" width="20.7109375" style="1" bestFit="1" customWidth="1"/>
    <col min="13261" max="13261" width="20.140625" style="1" bestFit="1" customWidth="1"/>
    <col min="13262" max="13262" width="7.42578125" style="1" bestFit="1" customWidth="1"/>
    <col min="13263" max="13263" width="8.140625" style="1" bestFit="1" customWidth="1"/>
    <col min="13264" max="13264" width="9.42578125" style="1" bestFit="1" customWidth="1"/>
    <col min="13265" max="13265" width="16.85546875" style="1" bestFit="1" customWidth="1"/>
    <col min="13266" max="13513" width="11.42578125" style="1"/>
    <col min="13514" max="13514" width="12" style="1" bestFit="1" customWidth="1"/>
    <col min="13515" max="13515" width="5.42578125" style="1" customWidth="1"/>
    <col min="13516" max="13516" width="20.7109375" style="1" bestFit="1" customWidth="1"/>
    <col min="13517" max="13517" width="20.140625" style="1" bestFit="1" customWidth="1"/>
    <col min="13518" max="13518" width="7.42578125" style="1" bestFit="1" customWidth="1"/>
    <col min="13519" max="13519" width="8.140625" style="1" bestFit="1" customWidth="1"/>
    <col min="13520" max="13520" width="9.42578125" style="1" bestFit="1" customWidth="1"/>
    <col min="13521" max="13521" width="16.85546875" style="1" bestFit="1" customWidth="1"/>
    <col min="13522" max="13769" width="11.42578125" style="1"/>
    <col min="13770" max="13770" width="12" style="1" bestFit="1" customWidth="1"/>
    <col min="13771" max="13771" width="5.42578125" style="1" customWidth="1"/>
    <col min="13772" max="13772" width="20.7109375" style="1" bestFit="1" customWidth="1"/>
    <col min="13773" max="13773" width="20.140625" style="1" bestFit="1" customWidth="1"/>
    <col min="13774" max="13774" width="7.42578125" style="1" bestFit="1" customWidth="1"/>
    <col min="13775" max="13775" width="8.140625" style="1" bestFit="1" customWidth="1"/>
    <col min="13776" max="13776" width="9.42578125" style="1" bestFit="1" customWidth="1"/>
    <col min="13777" max="13777" width="16.85546875" style="1" bestFit="1" customWidth="1"/>
    <col min="13778" max="14025" width="11.42578125" style="1"/>
    <col min="14026" max="14026" width="12" style="1" bestFit="1" customWidth="1"/>
    <col min="14027" max="14027" width="5.42578125" style="1" customWidth="1"/>
    <col min="14028" max="14028" width="20.7109375" style="1" bestFit="1" customWidth="1"/>
    <col min="14029" max="14029" width="20.140625" style="1" bestFit="1" customWidth="1"/>
    <col min="14030" max="14030" width="7.42578125" style="1" bestFit="1" customWidth="1"/>
    <col min="14031" max="14031" width="8.140625" style="1" bestFit="1" customWidth="1"/>
    <col min="14032" max="14032" width="9.42578125" style="1" bestFit="1" customWidth="1"/>
    <col min="14033" max="14033" width="16.85546875" style="1" bestFit="1" customWidth="1"/>
    <col min="14034" max="14281" width="11.42578125" style="1"/>
    <col min="14282" max="14282" width="12" style="1" bestFit="1" customWidth="1"/>
    <col min="14283" max="14283" width="5.42578125" style="1" customWidth="1"/>
    <col min="14284" max="14284" width="20.7109375" style="1" bestFit="1" customWidth="1"/>
    <col min="14285" max="14285" width="20.140625" style="1" bestFit="1" customWidth="1"/>
    <col min="14286" max="14286" width="7.42578125" style="1" bestFit="1" customWidth="1"/>
    <col min="14287" max="14287" width="8.140625" style="1" bestFit="1" customWidth="1"/>
    <col min="14288" max="14288" width="9.42578125" style="1" bestFit="1" customWidth="1"/>
    <col min="14289" max="14289" width="16.85546875" style="1" bestFit="1" customWidth="1"/>
    <col min="14290" max="14537" width="11.42578125" style="1"/>
    <col min="14538" max="14538" width="12" style="1" bestFit="1" customWidth="1"/>
    <col min="14539" max="14539" width="5.42578125" style="1" customWidth="1"/>
    <col min="14540" max="14540" width="20.7109375" style="1" bestFit="1" customWidth="1"/>
    <col min="14541" max="14541" width="20.140625" style="1" bestFit="1" customWidth="1"/>
    <col min="14542" max="14542" width="7.42578125" style="1" bestFit="1" customWidth="1"/>
    <col min="14543" max="14543" width="8.140625" style="1" bestFit="1" customWidth="1"/>
    <col min="14544" max="14544" width="9.42578125" style="1" bestFit="1" customWidth="1"/>
    <col min="14545" max="14545" width="16.85546875" style="1" bestFit="1" customWidth="1"/>
    <col min="14546" max="14793" width="11.42578125" style="1"/>
    <col min="14794" max="14794" width="12" style="1" bestFit="1" customWidth="1"/>
    <col min="14795" max="14795" width="5.42578125" style="1" customWidth="1"/>
    <col min="14796" max="14796" width="20.7109375" style="1" bestFit="1" customWidth="1"/>
    <col min="14797" max="14797" width="20.140625" style="1" bestFit="1" customWidth="1"/>
    <col min="14798" max="14798" width="7.42578125" style="1" bestFit="1" customWidth="1"/>
    <col min="14799" max="14799" width="8.140625" style="1" bestFit="1" customWidth="1"/>
    <col min="14800" max="14800" width="9.42578125" style="1" bestFit="1" customWidth="1"/>
    <col min="14801" max="14801" width="16.85546875" style="1" bestFit="1" customWidth="1"/>
    <col min="14802" max="15049" width="11.42578125" style="1"/>
    <col min="15050" max="15050" width="12" style="1" bestFit="1" customWidth="1"/>
    <col min="15051" max="15051" width="5.42578125" style="1" customWidth="1"/>
    <col min="15052" max="15052" width="20.7109375" style="1" bestFit="1" customWidth="1"/>
    <col min="15053" max="15053" width="20.140625" style="1" bestFit="1" customWidth="1"/>
    <col min="15054" max="15054" width="7.42578125" style="1" bestFit="1" customWidth="1"/>
    <col min="15055" max="15055" width="8.140625" style="1" bestFit="1" customWidth="1"/>
    <col min="15056" max="15056" width="9.42578125" style="1" bestFit="1" customWidth="1"/>
    <col min="15057" max="15057" width="16.85546875" style="1" bestFit="1" customWidth="1"/>
    <col min="15058" max="15305" width="11.42578125" style="1"/>
    <col min="15306" max="15306" width="12" style="1" bestFit="1" customWidth="1"/>
    <col min="15307" max="15307" width="5.42578125" style="1" customWidth="1"/>
    <col min="15308" max="15308" width="20.7109375" style="1" bestFit="1" customWidth="1"/>
    <col min="15309" max="15309" width="20.140625" style="1" bestFit="1" customWidth="1"/>
    <col min="15310" max="15310" width="7.42578125" style="1" bestFit="1" customWidth="1"/>
    <col min="15311" max="15311" width="8.140625" style="1" bestFit="1" customWidth="1"/>
    <col min="15312" max="15312" width="9.42578125" style="1" bestFit="1" customWidth="1"/>
    <col min="15313" max="15313" width="16.85546875" style="1" bestFit="1" customWidth="1"/>
    <col min="15314" max="15561" width="11.42578125" style="1"/>
    <col min="15562" max="15562" width="12" style="1" bestFit="1" customWidth="1"/>
    <col min="15563" max="15563" width="5.42578125" style="1" customWidth="1"/>
    <col min="15564" max="15564" width="20.7109375" style="1" bestFit="1" customWidth="1"/>
    <col min="15565" max="15565" width="20.140625" style="1" bestFit="1" customWidth="1"/>
    <col min="15566" max="15566" width="7.42578125" style="1" bestFit="1" customWidth="1"/>
    <col min="15567" max="15567" width="8.140625" style="1" bestFit="1" customWidth="1"/>
    <col min="15568" max="15568" width="9.42578125" style="1" bestFit="1" customWidth="1"/>
    <col min="15569" max="15569" width="16.85546875" style="1" bestFit="1" customWidth="1"/>
    <col min="15570" max="15817" width="11.42578125" style="1"/>
    <col min="15818" max="15818" width="12" style="1" bestFit="1" customWidth="1"/>
    <col min="15819" max="15819" width="5.42578125" style="1" customWidth="1"/>
    <col min="15820" max="15820" width="20.7109375" style="1" bestFit="1" customWidth="1"/>
    <col min="15821" max="15821" width="20.140625" style="1" bestFit="1" customWidth="1"/>
    <col min="15822" max="15822" width="7.42578125" style="1" bestFit="1" customWidth="1"/>
    <col min="15823" max="15823" width="8.140625" style="1" bestFit="1" customWidth="1"/>
    <col min="15824" max="15824" width="9.42578125" style="1" bestFit="1" customWidth="1"/>
    <col min="15825" max="15825" width="16.85546875" style="1" bestFit="1" customWidth="1"/>
    <col min="15826" max="16073" width="11.42578125" style="1"/>
    <col min="16074" max="16074" width="12" style="1" bestFit="1" customWidth="1"/>
    <col min="16075" max="16075" width="5.42578125" style="1" customWidth="1"/>
    <col min="16076" max="16076" width="20.7109375" style="1" bestFit="1" customWidth="1"/>
    <col min="16077" max="16077" width="20.140625" style="1" bestFit="1" customWidth="1"/>
    <col min="16078" max="16078" width="7.42578125" style="1" bestFit="1" customWidth="1"/>
    <col min="16079" max="16079" width="8.140625" style="1" bestFit="1" customWidth="1"/>
    <col min="16080" max="16080" width="9.42578125" style="1" bestFit="1" customWidth="1"/>
    <col min="16081" max="16081" width="16.85546875" style="1" bestFit="1" customWidth="1"/>
    <col min="16082" max="16384" width="11.42578125" style="1"/>
  </cols>
  <sheetData>
    <row r="1" spans="1:9" x14ac:dyDescent="0.2">
      <c r="A1" s="8" t="s">
        <v>95</v>
      </c>
      <c r="B1" s="5"/>
    </row>
    <row r="2" spans="1:9" ht="15" x14ac:dyDescent="0.25">
      <c r="B2" s="64" t="s">
        <v>93</v>
      </c>
      <c r="C2" s="64"/>
      <c r="D2" s="64"/>
      <c r="E2" s="64"/>
      <c r="F2" s="64"/>
      <c r="G2" s="64"/>
      <c r="H2" s="64"/>
      <c r="I2" s="64"/>
    </row>
    <row r="3" spans="1:9" x14ac:dyDescent="0.2">
      <c r="B3" s="78" t="s">
        <v>40</v>
      </c>
      <c r="C3" s="78"/>
      <c r="D3" s="78"/>
      <c r="E3" s="78"/>
      <c r="F3" s="78"/>
      <c r="G3" s="78"/>
      <c r="H3" s="78"/>
      <c r="I3" s="78"/>
    </row>
    <row r="5" spans="1:9" x14ac:dyDescent="0.2">
      <c r="B5" s="68" t="s">
        <v>42</v>
      </c>
      <c r="C5" s="68"/>
      <c r="D5" s="68" t="s">
        <v>39</v>
      </c>
      <c r="E5" s="68" t="s">
        <v>34</v>
      </c>
      <c r="F5" s="68" t="s">
        <v>33</v>
      </c>
      <c r="G5" s="68" t="s">
        <v>53</v>
      </c>
      <c r="H5" s="68" t="s">
        <v>87</v>
      </c>
      <c r="I5" s="68" t="s">
        <v>68</v>
      </c>
    </row>
    <row r="6" spans="1:9" ht="15" customHeight="1" x14ac:dyDescent="0.2">
      <c r="B6" s="69"/>
      <c r="C6" s="69"/>
      <c r="D6" s="69"/>
      <c r="E6" s="69"/>
      <c r="F6" s="69"/>
      <c r="G6" s="69"/>
      <c r="H6" s="69"/>
      <c r="I6" s="69"/>
    </row>
    <row r="7" spans="1:9" ht="15.75" customHeight="1" thickBot="1" x14ac:dyDescent="0.25">
      <c r="B7" s="70"/>
      <c r="C7" s="70"/>
      <c r="D7" s="70"/>
      <c r="E7" s="70"/>
      <c r="F7" s="70"/>
      <c r="G7" s="70"/>
      <c r="H7" s="70"/>
      <c r="I7" s="70"/>
    </row>
    <row r="8" spans="1:9" x14ac:dyDescent="0.2">
      <c r="B8" s="71" t="s">
        <v>32</v>
      </c>
      <c r="C8" s="74" t="s">
        <v>31</v>
      </c>
      <c r="D8" s="18" t="s">
        <v>30</v>
      </c>
      <c r="E8" s="33">
        <v>25</v>
      </c>
      <c r="F8" s="33">
        <v>14</v>
      </c>
      <c r="G8" s="33">
        <v>39</v>
      </c>
      <c r="H8" s="33">
        <v>112</v>
      </c>
      <c r="I8" s="26"/>
    </row>
    <row r="9" spans="1:9" ht="13.5" thickBot="1" x14ac:dyDescent="0.25">
      <c r="B9" s="73"/>
      <c r="C9" s="76"/>
      <c r="D9" s="19" t="s">
        <v>0</v>
      </c>
      <c r="E9" s="30">
        <f>SUM(E8:E8)</f>
        <v>25</v>
      </c>
      <c r="F9" s="30">
        <f>SUM(F8:F8)</f>
        <v>14</v>
      </c>
      <c r="G9" s="30">
        <f>SUM(G8:G8)</f>
        <v>39</v>
      </c>
      <c r="H9" s="30">
        <v>112</v>
      </c>
      <c r="I9" s="27">
        <v>8232000</v>
      </c>
    </row>
    <row r="10" spans="1:9" s="4" customFormat="1" x14ac:dyDescent="0.2">
      <c r="B10" s="71" t="s">
        <v>29</v>
      </c>
      <c r="C10" s="74" t="s">
        <v>28</v>
      </c>
      <c r="D10" s="20" t="s">
        <v>97</v>
      </c>
      <c r="E10" s="33">
        <v>10</v>
      </c>
      <c r="F10" s="33">
        <v>3</v>
      </c>
      <c r="G10" s="33">
        <v>13</v>
      </c>
      <c r="H10" s="33">
        <v>90</v>
      </c>
      <c r="I10" s="26"/>
    </row>
    <row r="11" spans="1:9" ht="13.5" thickBot="1" x14ac:dyDescent="0.25">
      <c r="B11" s="73"/>
      <c r="C11" s="76"/>
      <c r="D11" s="21" t="s">
        <v>0</v>
      </c>
      <c r="E11" s="30">
        <f>SUM(E10:E10)</f>
        <v>10</v>
      </c>
      <c r="F11" s="30">
        <f>SUM(F10:F10)</f>
        <v>3</v>
      </c>
      <c r="G11" s="30">
        <f>SUM(G10:G10)</f>
        <v>13</v>
      </c>
      <c r="H11" s="30">
        <v>90</v>
      </c>
      <c r="I11" s="27">
        <v>1764000</v>
      </c>
    </row>
    <row r="12" spans="1:9" x14ac:dyDescent="0.2">
      <c r="B12" s="71" t="s">
        <v>27</v>
      </c>
      <c r="C12" s="74" t="s">
        <v>26</v>
      </c>
      <c r="D12" s="18" t="s">
        <v>47</v>
      </c>
      <c r="E12" s="34">
        <v>21</v>
      </c>
      <c r="F12" s="34">
        <v>29</v>
      </c>
      <c r="G12" s="34">
        <v>50</v>
      </c>
      <c r="H12" s="34">
        <v>280</v>
      </c>
      <c r="I12" s="26"/>
    </row>
    <row r="13" spans="1:9" ht="13.5" thickBot="1" x14ac:dyDescent="0.25">
      <c r="B13" s="73"/>
      <c r="C13" s="76"/>
      <c r="D13" s="22" t="s">
        <v>0</v>
      </c>
      <c r="E13" s="30">
        <f>SUM(E12:E12)</f>
        <v>21</v>
      </c>
      <c r="F13" s="30">
        <f>SUM(F12:F12)</f>
        <v>29</v>
      </c>
      <c r="G13" s="30">
        <f>SUM(G12:G12)</f>
        <v>50</v>
      </c>
      <c r="H13" s="30">
        <v>280</v>
      </c>
      <c r="I13" s="27">
        <v>22484000</v>
      </c>
    </row>
    <row r="14" spans="1:9" x14ac:dyDescent="0.2">
      <c r="B14" s="71" t="s">
        <v>25</v>
      </c>
      <c r="C14" s="74" t="s">
        <v>24</v>
      </c>
      <c r="D14" s="18" t="s">
        <v>48</v>
      </c>
      <c r="E14" s="34">
        <v>21</v>
      </c>
      <c r="F14" s="34">
        <v>14</v>
      </c>
      <c r="G14" s="34">
        <v>35</v>
      </c>
      <c r="H14" s="34">
        <v>204</v>
      </c>
      <c r="I14" s="26"/>
    </row>
    <row r="15" spans="1:9" ht="13.5" thickBot="1" x14ac:dyDescent="0.25">
      <c r="B15" s="73"/>
      <c r="C15" s="76"/>
      <c r="D15" s="21" t="s">
        <v>0</v>
      </c>
      <c r="E15" s="30">
        <f>SUM(E14:E14)</f>
        <v>21</v>
      </c>
      <c r="F15" s="30">
        <f>SUM(F14:F14)</f>
        <v>14</v>
      </c>
      <c r="G15" s="30">
        <f>SUM(G14:G14)</f>
        <v>35</v>
      </c>
      <c r="H15" s="30">
        <v>204</v>
      </c>
      <c r="I15" s="27">
        <v>12519235</v>
      </c>
    </row>
    <row r="16" spans="1:9" x14ac:dyDescent="0.2">
      <c r="B16" s="71" t="s">
        <v>23</v>
      </c>
      <c r="C16" s="74" t="s">
        <v>22</v>
      </c>
      <c r="D16" s="18" t="s">
        <v>88</v>
      </c>
      <c r="E16" s="34">
        <v>20</v>
      </c>
      <c r="F16" s="34">
        <v>3</v>
      </c>
      <c r="G16" s="34">
        <v>23</v>
      </c>
      <c r="H16" s="34">
        <v>90</v>
      </c>
      <c r="I16" s="26"/>
    </row>
    <row r="17" spans="2:9" x14ac:dyDescent="0.2">
      <c r="B17" s="72"/>
      <c r="C17" s="75"/>
      <c r="D17" s="18" t="s">
        <v>22</v>
      </c>
      <c r="E17" s="34">
        <v>48</v>
      </c>
      <c r="F17" s="34">
        <v>14</v>
      </c>
      <c r="G17" s="34">
        <v>62</v>
      </c>
      <c r="H17" s="34">
        <v>90</v>
      </c>
      <c r="I17" s="26"/>
    </row>
    <row r="18" spans="2:9" x14ac:dyDescent="0.2">
      <c r="B18" s="72"/>
      <c r="C18" s="75"/>
      <c r="D18" s="18" t="s">
        <v>89</v>
      </c>
      <c r="E18" s="34">
        <v>19</v>
      </c>
      <c r="F18" s="34">
        <v>3</v>
      </c>
      <c r="G18" s="34">
        <v>22</v>
      </c>
      <c r="H18" s="34">
        <v>90</v>
      </c>
      <c r="I18" s="26"/>
    </row>
    <row r="19" spans="2:9" ht="14.25" customHeight="1" thickBot="1" x14ac:dyDescent="0.25">
      <c r="B19" s="73"/>
      <c r="C19" s="76"/>
      <c r="D19" s="19" t="s">
        <v>0</v>
      </c>
      <c r="E19" s="30">
        <f>SUM(E16:E18)</f>
        <v>87</v>
      </c>
      <c r="F19" s="30">
        <f>SUM(F16:F18)</f>
        <v>20</v>
      </c>
      <c r="G19" s="30">
        <f>SUM(G16:G18)</f>
        <v>107</v>
      </c>
      <c r="H19" s="30">
        <v>90</v>
      </c>
      <c r="I19" s="27">
        <v>25348120</v>
      </c>
    </row>
    <row r="20" spans="2:9" x14ac:dyDescent="0.2">
      <c r="B20" s="71" t="s">
        <v>21</v>
      </c>
      <c r="C20" s="74" t="s">
        <v>20</v>
      </c>
      <c r="D20" s="18" t="s">
        <v>19</v>
      </c>
      <c r="E20" s="34">
        <v>14</v>
      </c>
      <c r="F20" s="34">
        <v>36</v>
      </c>
      <c r="G20" s="34">
        <v>50</v>
      </c>
      <c r="H20" s="34">
        <v>136</v>
      </c>
      <c r="I20" s="26"/>
    </row>
    <row r="21" spans="2:9" ht="13.5" thickBot="1" x14ac:dyDescent="0.25">
      <c r="B21" s="73"/>
      <c r="C21" s="76"/>
      <c r="D21" s="19" t="s">
        <v>0</v>
      </c>
      <c r="E21" s="30">
        <f>SUM(E20:E20)</f>
        <v>14</v>
      </c>
      <c r="F21" s="30">
        <f>SUM(F20:F20)</f>
        <v>36</v>
      </c>
      <c r="G21" s="30">
        <f>SUM(G20:G20)</f>
        <v>50</v>
      </c>
      <c r="H21" s="30">
        <v>136</v>
      </c>
      <c r="I21" s="27">
        <v>16019191</v>
      </c>
    </row>
    <row r="22" spans="2:9" x14ac:dyDescent="0.2">
      <c r="B22" s="71" t="s">
        <v>18</v>
      </c>
      <c r="C22" s="74" t="s">
        <v>41</v>
      </c>
      <c r="D22" s="18" t="s">
        <v>49</v>
      </c>
      <c r="E22" s="34">
        <v>2</v>
      </c>
      <c r="F22" s="34">
        <v>47</v>
      </c>
      <c r="G22" s="34">
        <v>49</v>
      </c>
      <c r="H22" s="34">
        <v>80</v>
      </c>
      <c r="I22" s="26"/>
    </row>
    <row r="23" spans="2:9" ht="13.5" thickBot="1" x14ac:dyDescent="0.25">
      <c r="B23" s="73"/>
      <c r="C23" s="76"/>
      <c r="D23" s="28" t="s">
        <v>0</v>
      </c>
      <c r="E23" s="30">
        <f>SUM(E22:E22)</f>
        <v>2</v>
      </c>
      <c r="F23" s="30">
        <f>SUM(F22:F22)</f>
        <v>47</v>
      </c>
      <c r="G23" s="30">
        <f>SUM(G22:G22)</f>
        <v>49</v>
      </c>
      <c r="H23" s="30">
        <v>80</v>
      </c>
      <c r="I23" s="27">
        <v>11667855</v>
      </c>
    </row>
    <row r="24" spans="2:9" x14ac:dyDescent="0.2">
      <c r="B24" s="71" t="s">
        <v>18</v>
      </c>
      <c r="C24" s="74" t="s">
        <v>17</v>
      </c>
      <c r="D24" s="18" t="s">
        <v>50</v>
      </c>
      <c r="E24" s="34">
        <v>8</v>
      </c>
      <c r="F24" s="34">
        <v>7</v>
      </c>
      <c r="G24" s="34">
        <v>15</v>
      </c>
      <c r="H24" s="34">
        <v>90</v>
      </c>
      <c r="I24" s="26"/>
    </row>
    <row r="25" spans="2:9" x14ac:dyDescent="0.2">
      <c r="B25" s="72"/>
      <c r="C25" s="75"/>
      <c r="D25" s="18" t="s">
        <v>44</v>
      </c>
      <c r="E25" s="34">
        <v>6</v>
      </c>
      <c r="F25" s="34">
        <v>1</v>
      </c>
      <c r="G25" s="34">
        <v>7</v>
      </c>
      <c r="H25" s="34">
        <v>90</v>
      </c>
      <c r="I25" s="26"/>
    </row>
    <row r="26" spans="2:9" ht="13.5" thickBot="1" x14ac:dyDescent="0.25">
      <c r="B26" s="73"/>
      <c r="C26" s="23"/>
      <c r="D26" s="19" t="s">
        <v>0</v>
      </c>
      <c r="E26" s="30">
        <f>SUM(E24:E25)</f>
        <v>14</v>
      </c>
      <c r="F26" s="30">
        <f>SUM(F24:F25)</f>
        <v>8</v>
      </c>
      <c r="G26" s="30">
        <f>SUM(G24:G25)</f>
        <v>22</v>
      </c>
      <c r="H26" s="30">
        <v>90</v>
      </c>
      <c r="I26" s="27">
        <v>2646000</v>
      </c>
    </row>
    <row r="27" spans="2:9" x14ac:dyDescent="0.2">
      <c r="B27" s="71" t="s">
        <v>16</v>
      </c>
      <c r="C27" s="74" t="s">
        <v>15</v>
      </c>
      <c r="D27" s="18" t="s">
        <v>14</v>
      </c>
      <c r="E27" s="34">
        <v>13</v>
      </c>
      <c r="F27" s="34">
        <v>5</v>
      </c>
      <c r="G27" s="34">
        <v>18</v>
      </c>
      <c r="H27" s="34">
        <v>240</v>
      </c>
      <c r="I27" s="26"/>
    </row>
    <row r="28" spans="2:9" ht="13.5" thickBot="1" x14ac:dyDescent="0.25">
      <c r="B28" s="73"/>
      <c r="C28" s="76"/>
      <c r="D28" s="19" t="s">
        <v>0</v>
      </c>
      <c r="E28" s="30">
        <f>SUM(E27:E27)</f>
        <v>13</v>
      </c>
      <c r="F28" s="30">
        <f>SUM(F27:F27)</f>
        <v>5</v>
      </c>
      <c r="G28" s="30">
        <f>SUM(G27:G27)</f>
        <v>18</v>
      </c>
      <c r="H28" s="30">
        <v>240</v>
      </c>
      <c r="I28" s="27">
        <v>6373500</v>
      </c>
    </row>
    <row r="29" spans="2:9" x14ac:dyDescent="0.2">
      <c r="B29" s="71" t="s">
        <v>13</v>
      </c>
      <c r="C29" s="74" t="s">
        <v>5</v>
      </c>
      <c r="D29" s="18" t="s">
        <v>12</v>
      </c>
      <c r="E29" s="34">
        <v>28</v>
      </c>
      <c r="F29" s="34">
        <v>12</v>
      </c>
      <c r="G29" s="34">
        <v>40</v>
      </c>
      <c r="H29" s="34">
        <v>152</v>
      </c>
      <c r="I29" s="26"/>
    </row>
    <row r="30" spans="2:9" s="4" customFormat="1" ht="13.5" thickBot="1" x14ac:dyDescent="0.25">
      <c r="B30" s="73"/>
      <c r="C30" s="76"/>
      <c r="D30" s="19" t="s">
        <v>0</v>
      </c>
      <c r="E30" s="30">
        <f>SUM(E29:E29)</f>
        <v>28</v>
      </c>
      <c r="F30" s="30">
        <f>SUM(F29:F29)</f>
        <v>12</v>
      </c>
      <c r="G30" s="30">
        <f>SUM(G29:G29)</f>
        <v>40</v>
      </c>
      <c r="H30" s="30">
        <v>152</v>
      </c>
      <c r="I30" s="27">
        <v>7908600</v>
      </c>
    </row>
    <row r="31" spans="2:9" x14ac:dyDescent="0.2">
      <c r="B31" s="71" t="s">
        <v>58</v>
      </c>
      <c r="C31" s="74" t="s">
        <v>59</v>
      </c>
      <c r="D31" s="20" t="s">
        <v>98</v>
      </c>
      <c r="E31" s="34">
        <v>1</v>
      </c>
      <c r="F31" s="34">
        <v>22</v>
      </c>
      <c r="G31" s="34">
        <v>23</v>
      </c>
      <c r="H31" s="34">
        <v>350</v>
      </c>
      <c r="I31" s="26"/>
    </row>
    <row r="32" spans="2:9" ht="13.5" thickBot="1" x14ac:dyDescent="0.25">
      <c r="B32" s="73"/>
      <c r="C32" s="76"/>
      <c r="D32" s="36" t="s">
        <v>0</v>
      </c>
      <c r="E32" s="30">
        <f>E31</f>
        <v>1</v>
      </c>
      <c r="F32" s="30">
        <f t="shared" ref="F32:G32" si="0">F31</f>
        <v>22</v>
      </c>
      <c r="G32" s="30">
        <f t="shared" si="0"/>
        <v>23</v>
      </c>
      <c r="H32" s="30">
        <v>23</v>
      </c>
      <c r="I32" s="27">
        <v>17263400</v>
      </c>
    </row>
    <row r="33" spans="2:9" x14ac:dyDescent="0.2">
      <c r="B33" s="71" t="s">
        <v>60</v>
      </c>
      <c r="C33" s="74" t="s">
        <v>61</v>
      </c>
      <c r="D33" s="20"/>
      <c r="E33" s="34"/>
      <c r="F33" s="34"/>
      <c r="G33" s="34"/>
      <c r="H33" s="34"/>
      <c r="I33" s="26"/>
    </row>
    <row r="34" spans="2:9" ht="13.5" thickBot="1" x14ac:dyDescent="0.25">
      <c r="B34" s="73"/>
      <c r="C34" s="76"/>
      <c r="D34" s="36" t="s">
        <v>0</v>
      </c>
      <c r="E34" s="30">
        <f>E33</f>
        <v>0</v>
      </c>
      <c r="F34" s="30">
        <f t="shared" ref="F34:G34" si="1">F33</f>
        <v>0</v>
      </c>
      <c r="G34" s="30">
        <f t="shared" si="1"/>
        <v>0</v>
      </c>
      <c r="H34" s="30"/>
      <c r="I34" s="27">
        <v>0</v>
      </c>
    </row>
    <row r="35" spans="2:9" x14ac:dyDescent="0.2">
      <c r="B35" s="71" t="s">
        <v>11</v>
      </c>
      <c r="C35" s="74" t="s">
        <v>10</v>
      </c>
      <c r="D35" s="18" t="s">
        <v>9</v>
      </c>
      <c r="E35" s="34">
        <v>27</v>
      </c>
      <c r="F35" s="34">
        <v>12</v>
      </c>
      <c r="G35" s="34">
        <v>39</v>
      </c>
      <c r="H35" s="34">
        <v>217.02564102564102</v>
      </c>
      <c r="I35" s="26"/>
    </row>
    <row r="36" spans="2:9" x14ac:dyDescent="0.2">
      <c r="B36" s="72"/>
      <c r="C36" s="75"/>
      <c r="D36" s="18" t="s">
        <v>90</v>
      </c>
      <c r="E36" s="34">
        <v>39</v>
      </c>
      <c r="F36" s="34">
        <v>16</v>
      </c>
      <c r="G36" s="34">
        <v>55</v>
      </c>
      <c r="H36" s="34">
        <v>155.8909090909091</v>
      </c>
      <c r="I36" s="26"/>
    </row>
    <row r="37" spans="2:9" x14ac:dyDescent="0.2">
      <c r="B37" s="72"/>
      <c r="C37" s="75"/>
      <c r="D37" s="18" t="s">
        <v>91</v>
      </c>
      <c r="E37" s="34">
        <v>13</v>
      </c>
      <c r="F37" s="34">
        <v>6</v>
      </c>
      <c r="G37" s="34">
        <v>19</v>
      </c>
      <c r="H37" s="34">
        <v>90</v>
      </c>
      <c r="I37" s="26"/>
    </row>
    <row r="38" spans="2:9" x14ac:dyDescent="0.2">
      <c r="B38" s="72"/>
      <c r="C38" s="75"/>
      <c r="D38" s="18" t="s">
        <v>99</v>
      </c>
      <c r="E38" s="34">
        <v>7</v>
      </c>
      <c r="F38" s="34">
        <v>4</v>
      </c>
      <c r="G38" s="34">
        <v>11</v>
      </c>
      <c r="H38" s="34">
        <v>90</v>
      </c>
      <c r="I38" s="26"/>
    </row>
    <row r="39" spans="2:9" x14ac:dyDescent="0.2">
      <c r="B39" s="72"/>
      <c r="C39" s="75"/>
      <c r="D39" s="18" t="s">
        <v>8</v>
      </c>
      <c r="E39" s="34">
        <v>313</v>
      </c>
      <c r="F39" s="34">
        <v>119</v>
      </c>
      <c r="G39" s="34">
        <v>432</v>
      </c>
      <c r="H39" s="34">
        <v>260.57407407407408</v>
      </c>
      <c r="I39" s="26"/>
    </row>
    <row r="40" spans="2:9" ht="13.5" thickBot="1" x14ac:dyDescent="0.25">
      <c r="B40" s="73"/>
      <c r="C40" s="76"/>
      <c r="D40" s="19" t="s">
        <v>0</v>
      </c>
      <c r="E40" s="30">
        <f>SUM(E35:E39)</f>
        <v>399</v>
      </c>
      <c r="F40" s="30">
        <f>SUM(F35:F39)</f>
        <v>157</v>
      </c>
      <c r="G40" s="30">
        <f>SUM(G35:G39)</f>
        <v>556</v>
      </c>
      <c r="H40" s="30">
        <v>238</v>
      </c>
      <c r="I40" s="27">
        <v>232123270</v>
      </c>
    </row>
    <row r="41" spans="2:9" s="4" customFormat="1" x14ac:dyDescent="0.2">
      <c r="B41" s="71" t="s">
        <v>7</v>
      </c>
      <c r="C41" s="74" t="s">
        <v>6</v>
      </c>
      <c r="D41" s="18" t="s">
        <v>4</v>
      </c>
      <c r="E41" s="34">
        <v>16</v>
      </c>
      <c r="F41" s="34">
        <v>7</v>
      </c>
      <c r="G41" s="34">
        <v>23</v>
      </c>
      <c r="H41" s="34">
        <v>240</v>
      </c>
      <c r="I41" s="26"/>
    </row>
    <row r="42" spans="2:9" ht="13.5" thickBot="1" x14ac:dyDescent="0.25">
      <c r="B42" s="73"/>
      <c r="C42" s="76"/>
      <c r="D42" s="19" t="s">
        <v>0</v>
      </c>
      <c r="E42" s="30">
        <f>SUM(E41:E41)</f>
        <v>16</v>
      </c>
      <c r="F42" s="30">
        <f>SUM(F41:F41)</f>
        <v>7</v>
      </c>
      <c r="G42" s="30">
        <f>SUM(G41:G41)</f>
        <v>23</v>
      </c>
      <c r="H42" s="30">
        <v>240</v>
      </c>
      <c r="I42" s="27">
        <v>7200000</v>
      </c>
    </row>
    <row r="43" spans="2:9" x14ac:dyDescent="0.2">
      <c r="B43" s="71" t="s">
        <v>3</v>
      </c>
      <c r="C43" s="74" t="s">
        <v>2</v>
      </c>
      <c r="D43" s="20" t="s">
        <v>1</v>
      </c>
      <c r="E43" s="34">
        <v>20</v>
      </c>
      <c r="F43" s="34">
        <v>11</v>
      </c>
      <c r="G43" s="34">
        <v>31</v>
      </c>
      <c r="H43" s="34">
        <v>80</v>
      </c>
      <c r="I43" s="26"/>
    </row>
    <row r="44" spans="2:9" ht="13.5" thickBot="1" x14ac:dyDescent="0.25">
      <c r="B44" s="73"/>
      <c r="C44" s="76"/>
      <c r="D44" s="19" t="s">
        <v>0</v>
      </c>
      <c r="E44" s="30">
        <f>E43</f>
        <v>20</v>
      </c>
      <c r="F44" s="30">
        <f t="shared" ref="F44" si="2">F43</f>
        <v>11</v>
      </c>
      <c r="G44" s="30">
        <f t="shared" ref="G44" si="3">G43</f>
        <v>31</v>
      </c>
      <c r="H44" s="30">
        <v>80</v>
      </c>
      <c r="I44" s="27">
        <v>4693500</v>
      </c>
    </row>
    <row r="45" spans="2:9" x14ac:dyDescent="0.2">
      <c r="B45" s="71" t="s">
        <v>45</v>
      </c>
      <c r="C45" s="74" t="s">
        <v>46</v>
      </c>
      <c r="D45" s="24" t="s">
        <v>36</v>
      </c>
      <c r="E45" s="34">
        <v>19</v>
      </c>
      <c r="F45" s="34">
        <v>12</v>
      </c>
      <c r="G45" s="34">
        <v>31</v>
      </c>
      <c r="H45" s="34">
        <v>112</v>
      </c>
      <c r="I45" s="26"/>
    </row>
    <row r="46" spans="2:9" x14ac:dyDescent="0.2">
      <c r="B46" s="72"/>
      <c r="C46" s="75"/>
      <c r="D46" s="18" t="s">
        <v>100</v>
      </c>
      <c r="E46" s="34">
        <v>25</v>
      </c>
      <c r="F46" s="34">
        <v>24</v>
      </c>
      <c r="G46" s="34">
        <v>49</v>
      </c>
      <c r="H46" s="34">
        <v>90</v>
      </c>
      <c r="I46" s="26"/>
    </row>
    <row r="47" spans="2:9" ht="13.5" thickBot="1" x14ac:dyDescent="0.25">
      <c r="B47" s="73"/>
      <c r="C47" s="76"/>
      <c r="D47" s="35" t="s">
        <v>0</v>
      </c>
      <c r="E47" s="30">
        <f>SUM(E45:E46)</f>
        <v>44</v>
      </c>
      <c r="F47" s="30">
        <f>SUM(F45:F46)</f>
        <v>36</v>
      </c>
      <c r="G47" s="30">
        <f>SUM(G45:G46)</f>
        <v>80</v>
      </c>
      <c r="H47" s="30">
        <v>99</v>
      </c>
      <c r="I47" s="27">
        <v>15829521</v>
      </c>
    </row>
    <row r="48" spans="2:9" ht="13.5" thickBot="1" x14ac:dyDescent="0.25">
      <c r="B48" s="77" t="s">
        <v>37</v>
      </c>
      <c r="C48" s="77"/>
      <c r="D48" s="77"/>
      <c r="E48" s="30">
        <f>SUM(E47,E44,E42,E40,E32,E34,E30,E28,E26,E23,E21,E19,E15,E13,E11,E9)</f>
        <v>715</v>
      </c>
      <c r="F48" s="30">
        <f>SUM(F47,F44,F42,F40,F30,F28,F26,F23,F21,F19,F15,F13,F11,F9)</f>
        <v>399</v>
      </c>
      <c r="G48" s="30">
        <f>SUM(G47,G44,G42,G40,G34,G32,G30,G28,G26,G23,G21,G19,G15,G13,G11,G9)</f>
        <v>1136</v>
      </c>
      <c r="H48" s="30">
        <v>190</v>
      </c>
      <c r="I48" s="30">
        <f>SUM(I47,I44,I42,I40,I32,I30,I28,I26,I23,I21,I19,I15,I13,I11,I9)</f>
        <v>392072192</v>
      </c>
    </row>
    <row r="50" spans="2:9" x14ac:dyDescent="0.2">
      <c r="B50" s="6" t="s">
        <v>66</v>
      </c>
      <c r="C50" s="16"/>
      <c r="D50" s="12"/>
      <c r="E50" s="31"/>
      <c r="F50" s="31"/>
      <c r="G50" s="31"/>
      <c r="H50" s="31"/>
      <c r="I50" s="12"/>
    </row>
    <row r="51" spans="2:9" x14ac:dyDescent="0.2">
      <c r="B51" s="13"/>
      <c r="C51" s="16"/>
      <c r="D51" s="12"/>
      <c r="E51" s="31"/>
      <c r="F51" s="31"/>
      <c r="G51" s="31"/>
      <c r="H51" s="31"/>
      <c r="I51" s="12"/>
    </row>
    <row r="52" spans="2:9" x14ac:dyDescent="0.2">
      <c r="B52" s="25" t="s">
        <v>38</v>
      </c>
    </row>
    <row r="53" spans="2:9" x14ac:dyDescent="0.2">
      <c r="B53" s="49" t="s">
        <v>63</v>
      </c>
      <c r="C53" s="17"/>
      <c r="D53" s="14"/>
      <c r="E53" s="32"/>
      <c r="F53" s="32"/>
      <c r="G53" s="32"/>
      <c r="H53" s="32"/>
      <c r="I53" s="10"/>
    </row>
    <row r="54" spans="2:9" x14ac:dyDescent="0.2">
      <c r="B54" s="11" t="s">
        <v>67</v>
      </c>
    </row>
    <row r="55" spans="2:9" x14ac:dyDescent="0.2">
      <c r="B55" s="9"/>
    </row>
    <row r="56" spans="2:9" x14ac:dyDescent="0.2">
      <c r="C56" s="3"/>
    </row>
    <row r="64" spans="2:9" s="4" customFormat="1" x14ac:dyDescent="0.2">
      <c r="B64" s="3"/>
      <c r="C64" s="15"/>
      <c r="D64" s="1"/>
      <c r="E64" s="29"/>
      <c r="F64" s="29"/>
      <c r="G64" s="29"/>
      <c r="H64" s="29"/>
      <c r="I64" s="2"/>
    </row>
    <row r="78" spans="2:9" s="4" customFormat="1" x14ac:dyDescent="0.2">
      <c r="B78" s="3"/>
      <c r="C78" s="15"/>
      <c r="D78" s="1"/>
      <c r="E78" s="29"/>
      <c r="F78" s="29"/>
      <c r="G78" s="29"/>
      <c r="H78" s="29"/>
      <c r="I78" s="2"/>
    </row>
    <row r="86" spans="2:9" s="4" customFormat="1" x14ac:dyDescent="0.2">
      <c r="B86" s="3"/>
      <c r="C86" s="15"/>
      <c r="D86" s="1"/>
      <c r="E86" s="29"/>
      <c r="F86" s="29"/>
      <c r="G86" s="29"/>
      <c r="H86" s="29"/>
      <c r="I86" s="2"/>
    </row>
    <row r="90" spans="2:9" s="4" customFormat="1" x14ac:dyDescent="0.2">
      <c r="B90" s="3"/>
      <c r="C90" s="15"/>
      <c r="D90" s="1"/>
      <c r="E90" s="29"/>
      <c r="F90" s="29"/>
      <c r="G90" s="29"/>
      <c r="H90" s="29"/>
      <c r="I90" s="2"/>
    </row>
    <row r="129" spans="2:9" s="4" customFormat="1" x14ac:dyDescent="0.2">
      <c r="B129" s="3"/>
      <c r="C129" s="15"/>
      <c r="D129" s="1"/>
      <c r="E129" s="29"/>
      <c r="F129" s="29"/>
      <c r="G129" s="29"/>
      <c r="H129" s="29"/>
      <c r="I129" s="2"/>
    </row>
    <row r="138" spans="2:9" s="4" customFormat="1" x14ac:dyDescent="0.2">
      <c r="B138" s="3"/>
      <c r="C138" s="15"/>
      <c r="D138" s="1"/>
      <c r="E138" s="29"/>
      <c r="F138" s="29"/>
      <c r="G138" s="29"/>
      <c r="H138" s="29"/>
      <c r="I138" s="2"/>
    </row>
    <row r="141" spans="2:9" s="4" customFormat="1" x14ac:dyDescent="0.2">
      <c r="B141" s="3"/>
      <c r="C141" s="15"/>
      <c r="D141" s="1"/>
      <c r="E141" s="29"/>
      <c r="F141" s="29"/>
      <c r="G141" s="29"/>
      <c r="H141" s="29"/>
      <c r="I141" s="2"/>
    </row>
    <row r="142" spans="2:9" s="4" customFormat="1" x14ac:dyDescent="0.2">
      <c r="B142" s="3"/>
      <c r="C142" s="15"/>
      <c r="D142" s="1"/>
      <c r="E142" s="29"/>
      <c r="F142" s="29"/>
      <c r="G142" s="29"/>
      <c r="H142" s="29"/>
      <c r="I142" s="2"/>
    </row>
    <row r="144" spans="2:9" ht="15.75" customHeight="1" x14ac:dyDescent="0.2"/>
  </sheetData>
  <mergeCells count="42">
    <mergeCell ref="B45:B47"/>
    <mergeCell ref="C45:C47"/>
    <mergeCell ref="B41:B42"/>
    <mergeCell ref="C41:C42"/>
    <mergeCell ref="C29:C30"/>
    <mergeCell ref="B43:B44"/>
    <mergeCell ref="C43:C44"/>
    <mergeCell ref="B31:B32"/>
    <mergeCell ref="C31:C32"/>
    <mergeCell ref="B33:B34"/>
    <mergeCell ref="C33:C34"/>
    <mergeCell ref="B48:D48"/>
    <mergeCell ref="B2:I2"/>
    <mergeCell ref="B3:I3"/>
    <mergeCell ref="B5:C7"/>
    <mergeCell ref="D5:D7"/>
    <mergeCell ref="E5:E7"/>
    <mergeCell ref="F5:F7"/>
    <mergeCell ref="G5:G7"/>
    <mergeCell ref="I5:I7"/>
    <mergeCell ref="C8:C9"/>
    <mergeCell ref="B8:B9"/>
    <mergeCell ref="C35:C40"/>
    <mergeCell ref="B35:B40"/>
    <mergeCell ref="B29:B30"/>
    <mergeCell ref="B10:B11"/>
    <mergeCell ref="C10:C11"/>
    <mergeCell ref="H5:H7"/>
    <mergeCell ref="B24:B26"/>
    <mergeCell ref="C24:C25"/>
    <mergeCell ref="B27:B28"/>
    <mergeCell ref="C27:C28"/>
    <mergeCell ref="B12:B13"/>
    <mergeCell ref="C12:C13"/>
    <mergeCell ref="B14:B15"/>
    <mergeCell ref="C14:C15"/>
    <mergeCell ref="B22:B23"/>
    <mergeCell ref="C22:C23"/>
    <mergeCell ref="B16:B19"/>
    <mergeCell ref="C16:C19"/>
    <mergeCell ref="B20:B21"/>
    <mergeCell ref="C20:C2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D7CD-9431-469D-911F-84DE5C471179}">
  <dimension ref="A1:E33"/>
  <sheetViews>
    <sheetView workbookViewId="0"/>
  </sheetViews>
  <sheetFormatPr baseColWidth="10" defaultColWidth="11.42578125" defaultRowHeight="12" x14ac:dyDescent="0.2"/>
  <cols>
    <col min="1" max="1" width="11.7109375" style="7" customWidth="1"/>
    <col min="2" max="2" width="59.85546875" style="7" customWidth="1"/>
    <col min="3" max="5" width="11.7109375" style="7" customWidth="1"/>
    <col min="6" max="16384" width="11.42578125" style="7"/>
  </cols>
  <sheetData>
    <row r="1" spans="1:5" ht="15" customHeight="1" x14ac:dyDescent="0.2">
      <c r="A1" s="37" t="s">
        <v>96</v>
      </c>
    </row>
    <row r="2" spans="1:5" ht="15" customHeight="1" x14ac:dyDescent="0.25">
      <c r="B2" s="64" t="s">
        <v>93</v>
      </c>
      <c r="C2" s="64"/>
      <c r="D2" s="64"/>
      <c r="E2" s="64"/>
    </row>
    <row r="3" spans="1:5" ht="15" customHeight="1" x14ac:dyDescent="0.2">
      <c r="B3" s="65" t="s">
        <v>106</v>
      </c>
      <c r="C3" s="65"/>
      <c r="D3" s="65"/>
      <c r="E3" s="65"/>
    </row>
    <row r="4" spans="1:5" ht="15" customHeight="1" x14ac:dyDescent="0.2"/>
    <row r="5" spans="1:5" ht="28.5" customHeight="1" thickBot="1" x14ac:dyDescent="0.25">
      <c r="B5" s="55" t="s">
        <v>69</v>
      </c>
      <c r="C5" s="40" t="s">
        <v>34</v>
      </c>
      <c r="D5" s="40" t="s">
        <v>33</v>
      </c>
      <c r="E5" s="40" t="s">
        <v>53</v>
      </c>
    </row>
    <row r="6" spans="1:5" x14ac:dyDescent="0.2">
      <c r="B6" s="7" t="s">
        <v>70</v>
      </c>
      <c r="C6" s="56">
        <v>16</v>
      </c>
      <c r="D6" s="56">
        <v>39</v>
      </c>
      <c r="E6" s="56">
        <v>55</v>
      </c>
    </row>
    <row r="7" spans="1:5" x14ac:dyDescent="0.2">
      <c r="B7" s="7" t="s">
        <v>71</v>
      </c>
      <c r="C7" s="56">
        <v>43</v>
      </c>
      <c r="D7" s="56">
        <v>75</v>
      </c>
      <c r="E7" s="56">
        <v>118</v>
      </c>
    </row>
    <row r="8" spans="1:5" x14ac:dyDescent="0.2">
      <c r="B8" s="7" t="s">
        <v>72</v>
      </c>
      <c r="C8" s="56">
        <v>6</v>
      </c>
      <c r="D8" s="56">
        <v>13</v>
      </c>
      <c r="E8" s="56">
        <v>19</v>
      </c>
    </row>
    <row r="9" spans="1:5" x14ac:dyDescent="0.2">
      <c r="B9" s="7" t="s">
        <v>73</v>
      </c>
      <c r="C9" s="56">
        <v>12</v>
      </c>
      <c r="D9" s="56">
        <v>28</v>
      </c>
      <c r="E9" s="56">
        <v>40</v>
      </c>
    </row>
    <row r="10" spans="1:5" x14ac:dyDescent="0.2">
      <c r="B10" s="7" t="s">
        <v>74</v>
      </c>
      <c r="C10" s="56">
        <v>11</v>
      </c>
      <c r="D10" s="56">
        <v>20</v>
      </c>
      <c r="E10" s="56">
        <v>31</v>
      </c>
    </row>
    <row r="11" spans="1:5" x14ac:dyDescent="0.2">
      <c r="B11" s="7" t="s">
        <v>75</v>
      </c>
      <c r="C11" s="56">
        <v>3</v>
      </c>
      <c r="D11" s="56">
        <v>19</v>
      </c>
      <c r="E11" s="56">
        <v>22</v>
      </c>
    </row>
    <row r="12" spans="1:5" x14ac:dyDescent="0.2">
      <c r="B12" s="7" t="s">
        <v>76</v>
      </c>
      <c r="C12" s="56">
        <v>47</v>
      </c>
      <c r="D12" s="56">
        <v>2</v>
      </c>
      <c r="E12" s="56">
        <v>49</v>
      </c>
    </row>
    <row r="13" spans="1:5" x14ac:dyDescent="0.2">
      <c r="B13" s="7" t="s">
        <v>77</v>
      </c>
      <c r="C13" s="56">
        <v>36</v>
      </c>
      <c r="D13" s="56">
        <v>14</v>
      </c>
      <c r="E13" s="56">
        <v>50</v>
      </c>
    </row>
    <row r="14" spans="1:5" x14ac:dyDescent="0.2">
      <c r="B14" s="7" t="s">
        <v>101</v>
      </c>
      <c r="C14" s="56">
        <v>8</v>
      </c>
      <c r="D14" s="56">
        <v>8</v>
      </c>
      <c r="E14" s="56">
        <v>16</v>
      </c>
    </row>
    <row r="15" spans="1:5" x14ac:dyDescent="0.2">
      <c r="B15" s="7" t="s">
        <v>78</v>
      </c>
      <c r="C15" s="56">
        <v>94</v>
      </c>
      <c r="D15" s="56">
        <v>242</v>
      </c>
      <c r="E15" s="56">
        <v>336</v>
      </c>
    </row>
    <row r="16" spans="1:5" x14ac:dyDescent="0.2">
      <c r="B16" s="7" t="s">
        <v>79</v>
      </c>
      <c r="C16" s="56">
        <v>12</v>
      </c>
      <c r="D16" s="56">
        <v>29</v>
      </c>
      <c r="E16" s="56">
        <v>41</v>
      </c>
    </row>
    <row r="17" spans="2:5" x14ac:dyDescent="0.2">
      <c r="B17" s="7" t="s">
        <v>80</v>
      </c>
      <c r="C17" s="56">
        <v>22</v>
      </c>
      <c r="D17" s="56">
        <v>1</v>
      </c>
      <c r="E17" s="56">
        <v>23</v>
      </c>
    </row>
    <row r="18" spans="2:5" x14ac:dyDescent="0.2">
      <c r="B18" s="7" t="s">
        <v>81</v>
      </c>
      <c r="C18" s="56">
        <v>14</v>
      </c>
      <c r="D18" s="56">
        <v>25</v>
      </c>
      <c r="E18" s="56">
        <v>39</v>
      </c>
    </row>
    <row r="19" spans="2:5" x14ac:dyDescent="0.2">
      <c r="B19" s="7" t="s">
        <v>92</v>
      </c>
      <c r="C19" s="56">
        <v>8</v>
      </c>
      <c r="D19" s="56">
        <v>60</v>
      </c>
      <c r="E19" s="56">
        <v>68</v>
      </c>
    </row>
    <row r="20" spans="2:5" x14ac:dyDescent="0.2">
      <c r="B20" s="7" t="s">
        <v>102</v>
      </c>
      <c r="C20" s="56">
        <v>12</v>
      </c>
      <c r="D20" s="56">
        <v>19</v>
      </c>
      <c r="E20" s="56">
        <v>31</v>
      </c>
    </row>
    <row r="21" spans="2:5" x14ac:dyDescent="0.2">
      <c r="B21" s="7" t="s">
        <v>82</v>
      </c>
      <c r="C21" s="56">
        <v>14</v>
      </c>
      <c r="D21" s="56">
        <v>21</v>
      </c>
      <c r="E21" s="56">
        <v>35</v>
      </c>
    </row>
    <row r="22" spans="2:5" x14ac:dyDescent="0.2">
      <c r="B22" s="7" t="s">
        <v>103</v>
      </c>
      <c r="C22" s="56">
        <v>1</v>
      </c>
      <c r="D22" s="56">
        <v>8</v>
      </c>
      <c r="E22" s="56">
        <v>9</v>
      </c>
    </row>
    <row r="23" spans="2:5" x14ac:dyDescent="0.2">
      <c r="B23" s="7" t="s">
        <v>104</v>
      </c>
      <c r="C23" s="56">
        <v>4</v>
      </c>
      <c r="D23" s="56">
        <v>19</v>
      </c>
      <c r="E23" s="56">
        <v>23</v>
      </c>
    </row>
    <row r="24" spans="2:5" x14ac:dyDescent="0.2">
      <c r="B24" s="7" t="s">
        <v>105</v>
      </c>
      <c r="C24" s="56">
        <v>7</v>
      </c>
      <c r="D24" s="56">
        <v>17</v>
      </c>
      <c r="E24" s="56">
        <v>24</v>
      </c>
    </row>
    <row r="25" spans="2:5" x14ac:dyDescent="0.2">
      <c r="B25" s="7" t="s">
        <v>83</v>
      </c>
      <c r="C25" s="56">
        <v>13</v>
      </c>
      <c r="D25" s="56">
        <v>27</v>
      </c>
      <c r="E25" s="56">
        <v>40</v>
      </c>
    </row>
    <row r="26" spans="2:5" x14ac:dyDescent="0.2">
      <c r="B26" s="7" t="s">
        <v>84</v>
      </c>
      <c r="C26" s="56">
        <v>29</v>
      </c>
      <c r="D26" s="56">
        <v>21</v>
      </c>
      <c r="E26" s="56">
        <v>50</v>
      </c>
    </row>
    <row r="27" spans="2:5" x14ac:dyDescent="0.2">
      <c r="B27" s="7" t="s">
        <v>85</v>
      </c>
      <c r="C27" s="56">
        <v>9</v>
      </c>
      <c r="D27" s="56">
        <v>8</v>
      </c>
      <c r="E27" s="56">
        <v>17</v>
      </c>
    </row>
    <row r="28" spans="2:5" ht="20.100000000000001" customHeight="1" thickBot="1" x14ac:dyDescent="0.25">
      <c r="B28" s="57" t="s">
        <v>0</v>
      </c>
      <c r="C28" s="58">
        <f>SUM(C6:C27)</f>
        <v>421</v>
      </c>
      <c r="D28" s="58">
        <f>SUM(D6:D27)</f>
        <v>715</v>
      </c>
      <c r="E28" s="58">
        <f>SUM(E6:E27)</f>
        <v>1136</v>
      </c>
    </row>
    <row r="30" spans="2:5" x14ac:dyDescent="0.2">
      <c r="B30" s="48" t="s">
        <v>62</v>
      </c>
      <c r="C30" s="59"/>
      <c r="D30" s="59"/>
      <c r="E30" s="50"/>
    </row>
    <row r="31" spans="2:5" x14ac:dyDescent="0.2">
      <c r="B31" s="60"/>
      <c r="C31" s="59"/>
      <c r="D31" s="59"/>
      <c r="E31" s="50"/>
    </row>
    <row r="32" spans="2:5" x14ac:dyDescent="0.2">
      <c r="B32" s="61" t="s">
        <v>86</v>
      </c>
      <c r="E32" s="50"/>
    </row>
    <row r="33" spans="2:4" x14ac:dyDescent="0.2">
      <c r="B33" s="49" t="s">
        <v>63</v>
      </c>
      <c r="D33" s="59"/>
    </row>
  </sheetData>
  <mergeCells count="2">
    <mergeCell ref="B2:E2"/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826A-D956-F840-9470-FC5AB1AF7C76}">
  <dimension ref="A1:G29"/>
  <sheetViews>
    <sheetView workbookViewId="0"/>
  </sheetViews>
  <sheetFormatPr baseColWidth="10" defaultColWidth="11.42578125" defaultRowHeight="12" x14ac:dyDescent="0.2"/>
  <cols>
    <col min="1" max="1" width="11.7109375" style="7" customWidth="1"/>
    <col min="2" max="2" width="27.42578125" style="7" customWidth="1"/>
    <col min="3" max="3" width="24.28515625" style="7" customWidth="1"/>
    <col min="4" max="4" width="24.7109375" style="7" customWidth="1"/>
    <col min="5" max="7" width="11.7109375" style="7" customWidth="1"/>
    <col min="8" max="16384" width="11.42578125" style="7"/>
  </cols>
  <sheetData>
    <row r="1" spans="1:7" ht="12.75" x14ac:dyDescent="0.2">
      <c r="A1" s="37" t="s">
        <v>107</v>
      </c>
    </row>
    <row r="2" spans="1:7" ht="15" customHeight="1" x14ac:dyDescent="0.25">
      <c r="B2" s="64" t="s">
        <v>93</v>
      </c>
      <c r="C2" s="64"/>
      <c r="D2" s="64"/>
      <c r="E2" s="64"/>
      <c r="F2" s="64"/>
      <c r="G2" s="64"/>
    </row>
    <row r="3" spans="1:7" ht="15" customHeight="1" x14ac:dyDescent="0.2">
      <c r="B3" s="65" t="s">
        <v>137</v>
      </c>
      <c r="C3" s="65"/>
      <c r="D3" s="65"/>
      <c r="E3" s="65"/>
      <c r="F3" s="65"/>
      <c r="G3" s="65"/>
    </row>
    <row r="4" spans="1:7" ht="15" customHeight="1" x14ac:dyDescent="0.2"/>
    <row r="5" spans="1:7" ht="28.5" customHeight="1" thickBot="1" x14ac:dyDescent="0.25">
      <c r="B5" s="55" t="s">
        <v>108</v>
      </c>
      <c r="C5" s="55" t="s">
        <v>109</v>
      </c>
      <c r="D5" s="55" t="s">
        <v>110</v>
      </c>
      <c r="E5" s="40" t="s">
        <v>34</v>
      </c>
      <c r="F5" s="40" t="s">
        <v>33</v>
      </c>
      <c r="G5" s="40" t="s">
        <v>53</v>
      </c>
    </row>
    <row r="6" spans="1:7" x14ac:dyDescent="0.2">
      <c r="B6" s="79" t="s">
        <v>111</v>
      </c>
      <c r="C6" s="7" t="s">
        <v>112</v>
      </c>
      <c r="D6" s="7" t="s">
        <v>113</v>
      </c>
      <c r="E6" s="56">
        <v>80</v>
      </c>
      <c r="F6" s="56">
        <v>26</v>
      </c>
      <c r="G6" s="56">
        <v>106</v>
      </c>
    </row>
    <row r="7" spans="1:7" x14ac:dyDescent="0.2">
      <c r="B7" s="81"/>
      <c r="C7" s="7" t="s">
        <v>114</v>
      </c>
      <c r="D7" s="7" t="s">
        <v>115</v>
      </c>
      <c r="E7" s="56">
        <v>36</v>
      </c>
      <c r="F7" s="56">
        <v>11</v>
      </c>
      <c r="G7" s="56">
        <v>47</v>
      </c>
    </row>
    <row r="8" spans="1:7" x14ac:dyDescent="0.2">
      <c r="B8" s="81"/>
      <c r="C8" s="7" t="s">
        <v>114</v>
      </c>
      <c r="D8" s="7" t="s">
        <v>116</v>
      </c>
      <c r="E8" s="56">
        <v>145</v>
      </c>
      <c r="F8" s="56">
        <v>61</v>
      </c>
      <c r="G8" s="56">
        <v>206</v>
      </c>
    </row>
    <row r="9" spans="1:7" ht="12.75" thickBot="1" x14ac:dyDescent="0.25">
      <c r="B9" s="80"/>
      <c r="C9" s="62"/>
      <c r="D9" s="62" t="s">
        <v>0</v>
      </c>
      <c r="E9" s="63">
        <v>261</v>
      </c>
      <c r="F9" s="63">
        <v>98</v>
      </c>
      <c r="G9" s="63">
        <v>359</v>
      </c>
    </row>
    <row r="10" spans="1:7" x14ac:dyDescent="0.2">
      <c r="B10" s="81" t="s">
        <v>117</v>
      </c>
      <c r="C10" s="7" t="s">
        <v>118</v>
      </c>
      <c r="D10" s="7" t="s">
        <v>119</v>
      </c>
      <c r="E10" s="56">
        <v>15</v>
      </c>
      <c r="F10" s="56">
        <v>5</v>
      </c>
      <c r="G10" s="56">
        <v>20</v>
      </c>
    </row>
    <row r="11" spans="1:7" x14ac:dyDescent="0.2">
      <c r="B11" s="81"/>
      <c r="C11" s="7" t="s">
        <v>120</v>
      </c>
      <c r="D11" s="7" t="s">
        <v>120</v>
      </c>
      <c r="E11" s="56">
        <v>174</v>
      </c>
      <c r="F11" s="56">
        <v>37</v>
      </c>
      <c r="G11" s="56">
        <v>211</v>
      </c>
    </row>
    <row r="12" spans="1:7" ht="12.75" thickBot="1" x14ac:dyDescent="0.25">
      <c r="B12" s="80"/>
      <c r="C12" s="62"/>
      <c r="D12" s="62" t="s">
        <v>0</v>
      </c>
      <c r="E12" s="63">
        <v>189</v>
      </c>
      <c r="F12" s="63">
        <v>42</v>
      </c>
      <c r="G12" s="63">
        <v>231</v>
      </c>
    </row>
    <row r="13" spans="1:7" x14ac:dyDescent="0.2">
      <c r="B13" s="79" t="s">
        <v>121</v>
      </c>
      <c r="C13" s="7" t="s">
        <v>122</v>
      </c>
      <c r="D13" s="7" t="s">
        <v>123</v>
      </c>
      <c r="E13" s="56">
        <v>21</v>
      </c>
      <c r="F13" s="56">
        <v>29</v>
      </c>
      <c r="G13" s="56">
        <v>50</v>
      </c>
    </row>
    <row r="14" spans="1:7" x14ac:dyDescent="0.2">
      <c r="B14" s="81"/>
      <c r="C14" s="7" t="s">
        <v>124</v>
      </c>
      <c r="D14" s="7" t="s">
        <v>125</v>
      </c>
      <c r="E14" s="56">
        <v>1</v>
      </c>
      <c r="F14" s="56">
        <v>22</v>
      </c>
      <c r="G14" s="56">
        <v>23</v>
      </c>
    </row>
    <row r="15" spans="1:7" ht="12.75" thickBot="1" x14ac:dyDescent="0.25">
      <c r="B15" s="80"/>
      <c r="C15" s="62"/>
      <c r="D15" s="62" t="s">
        <v>0</v>
      </c>
      <c r="E15" s="63">
        <v>22</v>
      </c>
      <c r="F15" s="63">
        <v>51</v>
      </c>
      <c r="G15" s="63">
        <v>73</v>
      </c>
    </row>
    <row r="16" spans="1:7" x14ac:dyDescent="0.2">
      <c r="B16" s="79" t="s">
        <v>126</v>
      </c>
      <c r="C16" s="7" t="s">
        <v>127</v>
      </c>
      <c r="D16" s="7" t="s">
        <v>128</v>
      </c>
      <c r="E16" s="56">
        <v>2</v>
      </c>
      <c r="F16" s="56">
        <v>47</v>
      </c>
      <c r="G16" s="56">
        <v>49</v>
      </c>
    </row>
    <row r="17" spans="2:7" ht="12.75" thickBot="1" x14ac:dyDescent="0.25">
      <c r="B17" s="80"/>
      <c r="C17" s="62"/>
      <c r="D17" s="62" t="s">
        <v>0</v>
      </c>
      <c r="E17" s="63">
        <v>2</v>
      </c>
      <c r="F17" s="63">
        <v>47</v>
      </c>
      <c r="G17" s="63">
        <v>49</v>
      </c>
    </row>
    <row r="18" spans="2:7" x14ac:dyDescent="0.2">
      <c r="B18" s="79" t="s">
        <v>129</v>
      </c>
      <c r="C18" s="7" t="s">
        <v>130</v>
      </c>
      <c r="D18" s="7" t="s">
        <v>131</v>
      </c>
      <c r="E18" s="56">
        <v>25</v>
      </c>
      <c r="F18" s="56">
        <v>24</v>
      </c>
      <c r="G18" s="56">
        <v>49</v>
      </c>
    </row>
    <row r="19" spans="2:7" ht="12.75" thickBot="1" x14ac:dyDescent="0.25">
      <c r="B19" s="80"/>
      <c r="C19" s="62"/>
      <c r="D19" s="62" t="s">
        <v>0</v>
      </c>
      <c r="E19" s="63">
        <v>25</v>
      </c>
      <c r="F19" s="63">
        <v>24</v>
      </c>
      <c r="G19" s="63">
        <v>49</v>
      </c>
    </row>
    <row r="20" spans="2:7" x14ac:dyDescent="0.2">
      <c r="B20" s="79" t="s">
        <v>132</v>
      </c>
      <c r="C20" s="7" t="s">
        <v>133</v>
      </c>
      <c r="D20" s="7" t="s">
        <v>134</v>
      </c>
      <c r="E20" s="56">
        <v>93</v>
      </c>
      <c r="F20" s="56">
        <v>48</v>
      </c>
      <c r="G20" s="56">
        <v>141</v>
      </c>
    </row>
    <row r="21" spans="2:7" x14ac:dyDescent="0.2">
      <c r="B21" s="81"/>
      <c r="C21" s="7" t="s">
        <v>133</v>
      </c>
      <c r="D21" s="7" t="s">
        <v>135</v>
      </c>
      <c r="E21" s="56">
        <v>77</v>
      </c>
      <c r="F21" s="56">
        <v>59</v>
      </c>
      <c r="G21" s="56">
        <v>136</v>
      </c>
    </row>
    <row r="22" spans="2:7" x14ac:dyDescent="0.2">
      <c r="B22" s="81"/>
      <c r="C22" s="7" t="s">
        <v>133</v>
      </c>
      <c r="D22" s="7" t="s">
        <v>136</v>
      </c>
      <c r="E22" s="56">
        <v>46</v>
      </c>
      <c r="F22" s="56">
        <v>52</v>
      </c>
      <c r="G22" s="56">
        <v>98</v>
      </c>
    </row>
    <row r="23" spans="2:7" ht="12.75" thickBot="1" x14ac:dyDescent="0.25">
      <c r="B23" s="80"/>
      <c r="C23" s="62"/>
      <c r="D23" s="62" t="s">
        <v>0</v>
      </c>
      <c r="E23" s="63">
        <v>216</v>
      </c>
      <c r="F23" s="63">
        <v>159</v>
      </c>
      <c r="G23" s="63">
        <v>375</v>
      </c>
    </row>
    <row r="24" spans="2:7" ht="12.75" thickBot="1" x14ac:dyDescent="0.25">
      <c r="B24" s="57" t="s">
        <v>0</v>
      </c>
      <c r="C24" s="57"/>
      <c r="D24" s="57"/>
      <c r="E24" s="58">
        <v>715</v>
      </c>
      <c r="F24" s="58">
        <v>421</v>
      </c>
      <c r="G24" s="58">
        <v>1136</v>
      </c>
    </row>
    <row r="26" spans="2:7" x14ac:dyDescent="0.2">
      <c r="B26" s="48" t="s">
        <v>62</v>
      </c>
      <c r="C26" s="48"/>
      <c r="D26" s="48"/>
      <c r="E26" s="59"/>
      <c r="F26" s="59"/>
      <c r="G26" s="50"/>
    </row>
    <row r="27" spans="2:7" x14ac:dyDescent="0.2">
      <c r="B27" s="60"/>
      <c r="C27" s="60"/>
      <c r="D27" s="60"/>
      <c r="E27" s="59"/>
      <c r="F27" s="59"/>
      <c r="G27" s="50"/>
    </row>
    <row r="28" spans="2:7" x14ac:dyDescent="0.2">
      <c r="B28" s="61" t="s">
        <v>86</v>
      </c>
      <c r="C28" s="61"/>
      <c r="D28" s="61"/>
      <c r="G28" s="50"/>
    </row>
    <row r="29" spans="2:7" x14ac:dyDescent="0.2">
      <c r="B29" s="49" t="s">
        <v>63</v>
      </c>
      <c r="C29" s="49"/>
      <c r="D29" s="49"/>
    </row>
  </sheetData>
  <mergeCells count="8">
    <mergeCell ref="B18:B19"/>
    <mergeCell ref="B20:B23"/>
    <mergeCell ref="B2:G2"/>
    <mergeCell ref="B3:G3"/>
    <mergeCell ref="B6:B9"/>
    <mergeCell ref="B10:B12"/>
    <mergeCell ref="B13:B15"/>
    <mergeCell ref="B16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B.7.1</vt:lpstr>
      <vt:lpstr>B.7.2</vt:lpstr>
      <vt:lpstr>B.7.3</vt:lpstr>
      <vt:lpstr>B.7.4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</cp:lastModifiedBy>
  <dcterms:created xsi:type="dcterms:W3CDTF">2014-08-21T21:54:00Z</dcterms:created>
  <dcterms:modified xsi:type="dcterms:W3CDTF">2021-09-14T13:29:21Z</dcterms:modified>
</cp:coreProperties>
</file>