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ktop\2022\LTP\ejecución 2022\"/>
    </mc:Choice>
  </mc:AlternateContent>
  <xr:revisionPtr revIDLastSave="0" documentId="8_{208CFB46-9705-4475-95E8-5534F9511B9E}" xr6:coauthVersionLast="45" xr6:coauthVersionMax="45" xr10:uidLastSave="{00000000-0000-0000-0000-000000000000}"/>
  <bookViews>
    <workbookView xWindow="23880" yWindow="-120" windowWidth="20730" windowHeight="11760" tabRatio="721" xr2:uid="{00000000-000D-0000-FFFF-FFFF00000000}"/>
  </bookViews>
  <sheets>
    <sheet name="ANEXO Nº 1 ADM. OFERENTE" sheetId="1" r:id="rId1"/>
    <sheet name="ANEXO Nº 2 ADM. OFERTA" sheetId="2" r:id="rId2"/>
    <sheet name="ANEXO Nº 3 EXPERIENCIA" sheetId="3" r:id="rId3"/>
    <sheet name="ANEXO Nº 4 COMPORTAMIENTO" sheetId="4" r:id="rId4"/>
    <sheet name="ANEXO Nº 5 TECNICA" sheetId="5" r:id="rId5"/>
    <sheet name="ANEXO Nº 6 INSERCION   COLOCACI" sheetId="6" r:id="rId6"/>
    <sheet name="ANEXO Nº 7 FINAL" sheetId="7" r:id="rId7"/>
    <sheet name="ANEXO Nº 8 SELECCION" sheetId="8" r:id="rId8"/>
    <sheet name="SELECCION" sheetId="9" r:id="rId9"/>
    <sheet name="DESIERTOS E INADMISIBLES" sheetId="13" r:id="rId10"/>
  </sheets>
  <definedNames>
    <definedName name="_xlnm._FilterDatabase" localSheetId="0" hidden="1">'ANEXO Nº 1 ADM. OFERENTE'!$A$1:$K$12</definedName>
    <definedName name="_xlnm._FilterDatabase" localSheetId="1" hidden="1">'ANEXO Nº 2 ADM. OFERTA'!$A$1:$N$17</definedName>
    <definedName name="_xlnm._FilterDatabase" localSheetId="2" hidden="1">'ANEXO Nº 3 EXPERIENCIA'!$A$1:$R$11</definedName>
    <definedName name="_xlnm._FilterDatabase" localSheetId="3" hidden="1">'ANEXO Nº 4 COMPORTAMIENTO'!$A$1:$M$3</definedName>
    <definedName name="_xlnm._FilterDatabase" localSheetId="4" hidden="1">'ANEXO Nº 5 TECNICA'!$A$1:$V$16</definedName>
    <definedName name="_xlnm._FilterDatabase" localSheetId="5" hidden="1">'ANEXO Nº 6 INSERCION   COLOCACI'!$A$1:$L$13</definedName>
    <definedName name="_xlnm._FilterDatabase" localSheetId="6" hidden="1">'ANEXO Nº 7 FINAL'!$A$1:$S$13</definedName>
    <definedName name="_xlnm._FilterDatabase" localSheetId="7" hidden="1">'ANEXO Nº 8 SELECCION'!$A$1:$R$22</definedName>
    <definedName name="_xlnm._FilterDatabase" localSheetId="9" hidden="1">'DESIERTOS E INADMISIBLES'!$A$2:$C$15</definedName>
    <definedName name="_xlnm._FilterDatabase" localSheetId="8" hidden="1">SELECCION!$A$1:$N$11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O3" i="7" s="1"/>
  <c r="B4" i="7"/>
  <c r="O4" i="7" s="1"/>
  <c r="B5" i="7"/>
  <c r="B6" i="7"/>
  <c r="O6" i="7" s="1"/>
  <c r="B7" i="7"/>
  <c r="N7" i="7" s="1"/>
  <c r="B8" i="7"/>
  <c r="B9" i="7"/>
  <c r="O9" i="7" s="1"/>
  <c r="B10" i="7"/>
  <c r="O10" i="7" s="1"/>
  <c r="B11" i="7"/>
  <c r="O11" i="7" s="1"/>
  <c r="B12" i="7"/>
  <c r="O12" i="7" s="1"/>
  <c r="B13" i="7"/>
  <c r="O13" i="7" s="1"/>
  <c r="B2" i="7"/>
  <c r="O2" i="7" s="1"/>
  <c r="B3" i="3"/>
  <c r="B4" i="3"/>
  <c r="B5" i="3"/>
  <c r="B6" i="3"/>
  <c r="B7" i="3"/>
  <c r="B8" i="3"/>
  <c r="B9" i="3"/>
  <c r="B10" i="3"/>
  <c r="B11" i="3"/>
  <c r="B2" i="3"/>
  <c r="N5" i="7" l="1"/>
  <c r="O8" i="7"/>
</calcChain>
</file>

<file path=xl/sharedStrings.xml><?xml version="1.0" encoding="utf-8"?>
<sst xmlns="http://schemas.openxmlformats.org/spreadsheetml/2006/main" count="970" uniqueCount="211">
  <si>
    <t>TIPO</t>
  </si>
  <si>
    <t>DECLARACIÓN DE EXPERIENCIA</t>
  </si>
  <si>
    <t>ESTADO POSTULACIÓN</t>
  </si>
  <si>
    <t>N° CURSOS NACIONAL</t>
  </si>
  <si>
    <t>ID REGIÓN</t>
  </si>
  <si>
    <t>REGIÓN</t>
  </si>
  <si>
    <t>COMUNA</t>
  </si>
  <si>
    <t>TIPO POSTULACION</t>
  </si>
  <si>
    <t>MODALIDAD</t>
  </si>
  <si>
    <t/>
  </si>
  <si>
    <t>69071700-K</t>
  </si>
  <si>
    <t>I MUNICIPALIDAD DE PENAFLOR</t>
  </si>
  <si>
    <t>LICEOS</t>
  </si>
  <si>
    <t>NO</t>
  </si>
  <si>
    <t>PEÑAFLOR</t>
  </si>
  <si>
    <t>LICEO COMERCIAL REPUBLICA DE BRASIL</t>
  </si>
  <si>
    <t>PRESENCIAL</t>
  </si>
  <si>
    <t>CUMPLE</t>
  </si>
  <si>
    <t>65059174-7</t>
  </si>
  <si>
    <t>FUNDACION EDUCACIONAL PEOPLE HELP PEOPLE</t>
  </si>
  <si>
    <t>PANGUIPULLI</t>
  </si>
  <si>
    <t>LICEO TECNICO PROFESIONAL PEOPLE HELP PEOPLE PULLINQUE</t>
  </si>
  <si>
    <t>62000810-9</t>
  </si>
  <si>
    <t>SERVICIO LOCAL DE EDUCACION PÚBLICA DE ATACAMA</t>
  </si>
  <si>
    <t>SI</t>
  </si>
  <si>
    <t>COPIAPÓ</t>
  </si>
  <si>
    <t>LICEO EL PALOMAR</t>
  </si>
  <si>
    <t>NO CUMPLE</t>
  </si>
  <si>
    <t>70729100-1</t>
  </si>
  <si>
    <t>UNIVERSIDAD TECNOLÓGICA METROPOLITANA</t>
  </si>
  <si>
    <t>ESTACIÓN CENTRAL</t>
  </si>
  <si>
    <t>LICEO COMERCIAL B-72</t>
  </si>
  <si>
    <t>65152796-1</t>
  </si>
  <si>
    <t>FUNDACION EDUCACIONAL KRONOS DE ALTO HOSPICIO</t>
  </si>
  <si>
    <t>ALTO HOSPICIO</t>
  </si>
  <si>
    <t>ESC. BASICA Y PARV. KRONOS SCHOOL</t>
  </si>
  <si>
    <t>69265100-6</t>
  </si>
  <si>
    <t>MUNICIPALIDAD DE ALTO HOSPICIO</t>
  </si>
  <si>
    <t>COLEGIO SIMON BOLIVAR</t>
  </si>
  <si>
    <t>65152799-6</t>
  </si>
  <si>
    <t>FUNDACION EDUCACIONAL NIRVANA DE ALTO HOSPICIO</t>
  </si>
  <si>
    <t>COLEGIO NIRVANA</t>
  </si>
  <si>
    <t>CHILLÁN</t>
  </si>
  <si>
    <t>INSTITUTO INDUSTRIAL SUPERIOR DE CHILLÁN</t>
  </si>
  <si>
    <t>71173100-8</t>
  </si>
  <si>
    <t>CORP MUNIC DE QUELLON PARA LA EDUC SALUD</t>
  </si>
  <si>
    <t>QUELLÓN</t>
  </si>
  <si>
    <t>LICEO POLITECNICO DE QUELLON</t>
  </si>
  <si>
    <t>69100200-4</t>
  </si>
  <si>
    <t>I.MUNICIPALIDAD DE ROMERAL</t>
  </si>
  <si>
    <t>ROMERAL</t>
  </si>
  <si>
    <t>LICEO ARTURO ALESSANDRI PALMA</t>
  </si>
  <si>
    <t>65144121-8</t>
  </si>
  <si>
    <t>CORPORACION EDUCACIONAL MONTE ACONCAGUA</t>
  </si>
  <si>
    <t>LOS ANDES</t>
  </si>
  <si>
    <t>LICEO PARTICULAR MIXTO LOS ANDES</t>
  </si>
  <si>
    <t>SAN FELIPE</t>
  </si>
  <si>
    <t>LICEO PART, MIXTO SAN FELIPE</t>
  </si>
  <si>
    <t>65127113-4</t>
  </si>
  <si>
    <t>FUNDACION EDUCACIONAL ALMA MATER</t>
  </si>
  <si>
    <t>PUCÓN</t>
  </si>
  <si>
    <t>LICEO TECNOLOGICO MONTEMARIA</t>
  </si>
  <si>
    <t>LICEO</t>
  </si>
  <si>
    <t>CODIGO PF</t>
  </si>
  <si>
    <t>VALOR HORA</t>
  </si>
  <si>
    <t>NOTA FINAL</t>
  </si>
  <si>
    <t>ORDEN PF/AP</t>
  </si>
  <si>
    <t>CUPOS POSTULACION</t>
  </si>
  <si>
    <t>CUPOS SELECCIONADOS</t>
  </si>
  <si>
    <t>SELECCIONADA</t>
  </si>
  <si>
    <t>PF0980</t>
  </si>
  <si>
    <t>ATENCIÓN PRESENCIAL / ON LINE A CLIENTES CON INGLÉS BÁSICO</t>
  </si>
  <si>
    <t>PF0549</t>
  </si>
  <si>
    <t>ADMINISTRACIÓN DE REDES SOCIALES</t>
  </si>
  <si>
    <t>PF1003</t>
  </si>
  <si>
    <t>TÉCNICAS DE SOLDADURA POR TIG.</t>
  </si>
  <si>
    <t>PF0576</t>
  </si>
  <si>
    <t>COCINA NACIONAL E INTERNACIONAL</t>
  </si>
  <si>
    <t>PF0542</t>
  </si>
  <si>
    <t>AGENTE DE MESA DE SERVICIOS INFORMÁTICOS</t>
  </si>
  <si>
    <t>PF0882</t>
  </si>
  <si>
    <t>OPERACIÓN DE GRÚA HORQUILLA</t>
  </si>
  <si>
    <t>PF0628</t>
  </si>
  <si>
    <t>ELABORACIÓN Y COMERCIALIZACIÓN DE MERMELADAS Y CONSERVAS</t>
  </si>
  <si>
    <t>PF0590</t>
  </si>
  <si>
    <t>MANIPULACIÓN DE ALIMENTOS</t>
  </si>
  <si>
    <t>PF0810</t>
  </si>
  <si>
    <t>OPERACIONES DE MANTENIMIENTO DE LÍNEAS DE TRANSMISIÓN Y SUBTRANSMISIÓN ELÉCTRICA</t>
  </si>
  <si>
    <t>PF0708</t>
  </si>
  <si>
    <t>CUIDADOS BÁSICOS DEL GANADO: OVINO, BOVINO Y EQUINO</t>
  </si>
  <si>
    <t>PF0604</t>
  </si>
  <si>
    <t>OPERACIONES BÁSICAS DE PANADERÍA</t>
  </si>
  <si>
    <t>MANTENIMIENTO DE REDES E INFRAESTRUCTURA INFORMÁTICA</t>
  </si>
  <si>
    <t>Nº</t>
  </si>
  <si>
    <t>OFERENTE</t>
  </si>
  <si>
    <t>RUT OFERENTE</t>
  </si>
  <si>
    <t>Nº HORAS</t>
  </si>
  <si>
    <t>ANEXO 1-A</t>
  </si>
  <si>
    <t>ANEXO 1-B</t>
  </si>
  <si>
    <t>PF0540</t>
  </si>
  <si>
    <t>INSTALACIÓN DE SISTEMAS DE CLIMATIZACIÓN</t>
  </si>
  <si>
    <t>INSTALACIÓN ELÉCTRICA TIPO F Y G DOMICILIARIAS</t>
  </si>
  <si>
    <t>PF1002</t>
  </si>
  <si>
    <t>TÉCNICAS DE SOLDADURA POR MAG</t>
  </si>
  <si>
    <t>PF0693</t>
  </si>
  <si>
    <t>AYUDANTE DE LABORATORIO</t>
  </si>
  <si>
    <t>PF1005</t>
  </si>
  <si>
    <t>TÉCNICAS DE SOLDADURA POR ARCO VOLTAICO</t>
  </si>
  <si>
    <t>PF0774</t>
  </si>
  <si>
    <t>SERVICIO DE MEDICIONES EN REDES ELÉCTRICAS</t>
  </si>
  <si>
    <t>PF0649</t>
  </si>
  <si>
    <t>OBRAS MENORES DE TERMINACIÓN EN EDIFICACIÓN</t>
  </si>
  <si>
    <t>OFERTA</t>
  </si>
  <si>
    <t>ADM. OFERENTE SOSTENEDOR</t>
  </si>
  <si>
    <t>ADM. OFERENTE CON EXPERIENCIA SIN CURSOS</t>
  </si>
  <si>
    <t>FINAL ADMISIBILIDAD OFERENTE</t>
  </si>
  <si>
    <t>Nº OFERTA</t>
  </si>
  <si>
    <t xml:space="preserve"> REGIÓN</t>
  </si>
  <si>
    <t>FINAL ADMISIBILIDAD OFERTA</t>
  </si>
  <si>
    <t>EXPERIENCIA REGIONAL</t>
  </si>
  <si>
    <t>EXPERIENCIA NACIONAL CON CURSOS</t>
  </si>
  <si>
    <t>FINAL CON EXPERIENCIA</t>
  </si>
  <si>
    <t>FINAL NUEVOS</t>
  </si>
  <si>
    <t>MULTAS REGIONAL</t>
  </si>
  <si>
    <t>DESERCIÓN REGIONAL</t>
  </si>
  <si>
    <t>DESEMPEÑO REGIONAL</t>
  </si>
  <si>
    <t>MULTAS NACIONAL</t>
  </si>
  <si>
    <t>DESERCIÓN NACIONAL</t>
  </si>
  <si>
    <t>DESEMPEÑO NACIONAL</t>
  </si>
  <si>
    <t>FINAL COMPORTAMIENTO</t>
  </si>
  <si>
    <t>FINAL COMPORTAMIENTO NACIONAL</t>
  </si>
  <si>
    <t>FINAL COMPORTAMIENTO REGIONAL</t>
  </si>
  <si>
    <t>FINAL PROMEDIO MODULOS</t>
  </si>
  <si>
    <t>FINAL PROPUESTA FORMATIVA</t>
  </si>
  <si>
    <t>FINAL METODOLOGIA</t>
  </si>
  <si>
    <t>FINAL TECNICA PF OFERENTE</t>
  </si>
  <si>
    <t>FINAL TECNICA PF SENCE</t>
  </si>
  <si>
    <t>FINAL TECNICA</t>
  </si>
  <si>
    <t>OBSERVACION</t>
  </si>
  <si>
    <t>FINAL INSERCION</t>
  </si>
  <si>
    <t xml:space="preserve">NOMBRE PF </t>
  </si>
  <si>
    <t>N° TECNICAS</t>
  </si>
  <si>
    <t>N° TRANSVERSALES</t>
  </si>
  <si>
    <t>INADMISIBLE ADMISIBILIDAD OFERENTE</t>
  </si>
  <si>
    <t>INADMSIBLE ADMISIBILIDAD OFERTA</t>
  </si>
  <si>
    <t>NO APLICA</t>
  </si>
  <si>
    <t>RUT ENTIDAD</t>
  </si>
  <si>
    <t>ENTIDAD</t>
  </si>
  <si>
    <t>DE TARAPACÁ</t>
  </si>
  <si>
    <t>METROPOLITANA DE SANTIAGO</t>
  </si>
  <si>
    <t>DEL MAULE</t>
  </si>
  <si>
    <t>DE ÑUBLE</t>
  </si>
  <si>
    <t>DE LOS RÍOS</t>
  </si>
  <si>
    <t>DE LOS LAGOS</t>
  </si>
  <si>
    <t>DE LA ARAUCANÍA</t>
  </si>
  <si>
    <t>DE VALPARAÍSO</t>
  </si>
  <si>
    <t>DE ATACAMA</t>
  </si>
  <si>
    <t>ADM. OFERENTE SIN EXPERIENCIA CON CURSOS</t>
  </si>
  <si>
    <t>EXPERIENCIA
DECLARADA POR EL OFERENTE</t>
  </si>
  <si>
    <t>COMPONENTES</t>
  </si>
  <si>
    <t>ADMISIBILIDAD OFERTA</t>
  </si>
  <si>
    <t>DEPENDENCIA MUNICIPALIDAD</t>
  </si>
  <si>
    <t xml:space="preserve"> CALIDAD SERVICIO LOCAL DE EDUCACIÓN</t>
  </si>
  <si>
    <t xml:space="preserve">OFERTA NO CONTINÚA EN PROCESO DE EVALUACIÓN POR OBTENER NOTA 1,0 EN INDICADOR 1 EN ETAPA DE METODOLOGíA </t>
  </si>
  <si>
    <t>RELACION CAMPO LABORAL</t>
  </si>
  <si>
    <t>DESCRIPCION DE LA OCUPACION</t>
  </si>
  <si>
    <t>REQUISITOS DE INGRESO</t>
  </si>
  <si>
    <t>SECTOR PRODUCTIVO</t>
  </si>
  <si>
    <t xml:space="preserve">FINAL NIVEL PLAN FORMATIVO </t>
  </si>
  <si>
    <t xml:space="preserve">METODOLOGIA PF  PRESENCIAL </t>
  </si>
  <si>
    <t>OBSERVACIÓN</t>
  </si>
  <si>
    <t>METODOLOGIA PF ELEARNING</t>
  </si>
  <si>
    <t xml:space="preserve"> IES</t>
  </si>
  <si>
    <t xml:space="preserve">COTIZACIONES- CON EXPERIENCIA - SIN INSERCION </t>
  </si>
  <si>
    <t xml:space="preserve">COMPROMISO COLOCACION / INSERCION </t>
  </si>
  <si>
    <t xml:space="preserve">COMPROMISO COLOCACION / INSERCION NUEVOS </t>
  </si>
  <si>
    <t xml:space="preserve">NOTA SIN INSERCION </t>
  </si>
  <si>
    <t xml:space="preserve">NOTA INSERCION NUEVOS </t>
  </si>
  <si>
    <t>Liceo</t>
  </si>
  <si>
    <t xml:space="preserve"> MOTIVACIONES</t>
  </si>
  <si>
    <t>PARTICIPACIÓN EN REDES DE ARTICULACIÓN TERRITORIAL</t>
  </si>
  <si>
    <t>POSTULACIONES EN LAS QUE HA PARTICIPADO EN LOS ÚLTIMOS 5 AÑOS</t>
  </si>
  <si>
    <t>ACTIVIDADES DESARROLLADAS PARA ELABORAR SU PROPUESTA</t>
  </si>
  <si>
    <t>RECONOCER LA  VALÍA DEL SER  HUMANO</t>
  </si>
  <si>
    <t>APOYO IDÓNEO</t>
  </si>
  <si>
    <t>TRABAJO EN EQUIPO</t>
  </si>
  <si>
    <t xml:space="preserve">RUT REGION </t>
  </si>
  <si>
    <t>FINAL EXPERIENCIA</t>
  </si>
  <si>
    <t>FINAL EXPERIENCIA NUEVOS</t>
  </si>
  <si>
    <t>RUT-REGION</t>
  </si>
  <si>
    <t>PRE-SELECCIONADO-NO SELECCIONA-MENOR NOTA QUE EL SELECCIONADO</t>
  </si>
  <si>
    <t>Region</t>
  </si>
  <si>
    <t>ORDEN</t>
  </si>
  <si>
    <t>DE ANTOFAGASTA</t>
  </si>
  <si>
    <t>DE COQUIMBO</t>
  </si>
  <si>
    <t>orden desierto 60 cupos</t>
  </si>
  <si>
    <t>DEL LIBERTADOR B. O'HIGGINS</t>
  </si>
  <si>
    <t>orden desierto 20 cupos</t>
  </si>
  <si>
    <t>DEL BÍOBÍO</t>
  </si>
  <si>
    <t>orden desierto 20 cupos y 20 cupos inadmisibles</t>
  </si>
  <si>
    <t>DE AISÉN DEL GRAL. C. IBÁÑEZ DEL CAMPO</t>
  </si>
  <si>
    <t>DE MAGALLANES Y DE LA ANTÁRTICA CHILENA</t>
  </si>
  <si>
    <t>Orden inadmisible 40 cupos</t>
  </si>
  <si>
    <t>orden desierto 40 cupos</t>
  </si>
  <si>
    <t>VALPARAISO</t>
  </si>
  <si>
    <t>Orden inadmisible 100 cupos</t>
  </si>
  <si>
    <t>orden desierto 80 cupos</t>
  </si>
  <si>
    <t>ARAUCANÍA</t>
  </si>
  <si>
    <t>Orden desierto 20 cupos</t>
  </si>
  <si>
    <t>ANEXO 1 A- 1-B</t>
  </si>
  <si>
    <t>OFERTA ASOCIA TODOS LOS COMPONENTES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</si>
</sst>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_ ;_ * \-#,##0.0_ ;_ * &quot;-&quot;_ ;_ @_ "/>
    <numFmt numFmtId="166" formatCode="0.0"/>
  </numFmts>
  <fonts count="9">
    <font>
      <sz val="11"/>
      <name val="Calibri"/>
    </font>
    <font>
      <sz val="11"/>
      <name val="Calibri"/>
      <family val="2"/>
    </font>
    <font>
      <sz val="9"/>
      <name val="Calibri"/>
      <family val="2"/>
    </font>
    <font>
      <b/>
      <sz val="8"/>
      <color rgb="FF00008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8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61">
    <xf numFmtId="0" fontId="0" fillId="0" borderId="0" xfId="0" applyNumberFormat="1" applyFont="1"/>
    <xf numFmtId="0" fontId="2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5" fontId="4" fillId="0" borderId="0" xfId="1" applyNumberFormat="1" applyFont="1"/>
    <xf numFmtId="0" fontId="4" fillId="0" borderId="1" xfId="0" applyNumberFormat="1" applyFont="1" applyBorder="1"/>
    <xf numFmtId="165" fontId="4" fillId="0" borderId="1" xfId="1" applyNumberFormat="1" applyFont="1" applyBorder="1"/>
    <xf numFmtId="0" fontId="4" fillId="0" borderId="1" xfId="0" applyFont="1" applyBorder="1"/>
    <xf numFmtId="166" fontId="2" fillId="0" borderId="0" xfId="0" applyNumberFormat="1" applyFont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164" fontId="4" fillId="0" borderId="1" xfId="1" applyFont="1" applyBorder="1" applyAlignment="1">
      <alignment vertical="center" wrapText="1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vertical="center" wrapText="1"/>
    </xf>
    <xf numFmtId="164" fontId="4" fillId="0" borderId="0" xfId="1" applyFont="1" applyAlignment="1">
      <alignment vertical="center" wrapText="1"/>
    </xf>
    <xf numFmtId="165" fontId="4" fillId="0" borderId="0" xfId="1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0" applyNumberFormat="1" applyFont="1" applyFill="1" applyBorder="1"/>
    <xf numFmtId="0" fontId="2" fillId="0" borderId="1" xfId="0" applyNumberFormat="1" applyFont="1" applyBorder="1" applyAlignment="1"/>
    <xf numFmtId="0" fontId="2" fillId="0" borderId="0" xfId="0" applyNumberFormat="1" applyFont="1" applyAlignment="1"/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/>
    <xf numFmtId="165" fontId="2" fillId="0" borderId="0" xfId="1" applyNumberFormat="1" applyFont="1" applyAlignment="1"/>
    <xf numFmtId="0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 wrapText="1"/>
    </xf>
    <xf numFmtId="0" fontId="2" fillId="0" borderId="0" xfId="0" applyNumberFormat="1" applyFont="1" applyAlignment="1">
      <alignment vertical="center"/>
    </xf>
    <xf numFmtId="0" fontId="4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/>
    <xf numFmtId="165" fontId="4" fillId="0" borderId="0" xfId="1" applyNumberFormat="1" applyFont="1" applyBorder="1"/>
    <xf numFmtId="0" fontId="4" fillId="0" borderId="0" xfId="0" applyNumberFormat="1" applyFont="1" applyBorder="1" applyAlignment="1">
      <alignment horizontal="center"/>
    </xf>
    <xf numFmtId="164" fontId="5" fillId="2" borderId="1" xfId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4" fillId="0" borderId="1" xfId="1" applyFont="1" applyBorder="1"/>
    <xf numFmtId="164" fontId="2" fillId="0" borderId="0" xfId="1" applyFo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wrapText="1"/>
    </xf>
    <xf numFmtId="0" fontId="7" fillId="0" borderId="1" xfId="2" applyFont="1" applyBorder="1"/>
    <xf numFmtId="0" fontId="7" fillId="0" borderId="1" xfId="2" applyFont="1" applyBorder="1" applyAlignment="1">
      <alignment horizontal="right"/>
    </xf>
    <xf numFmtId="0" fontId="8" fillId="2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_Hoja1" xfId="2" xr:uid="{1A9DAC06-92A1-4976-AE2E-8767623C51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tabSelected="1" topLeftCell="D1" workbookViewId="0">
      <pane ySplit="1" topLeftCell="A2" activePane="bottomLeft" state="frozen"/>
      <selection pane="bottomLeft" activeCell="F16" sqref="F16"/>
    </sheetView>
  </sheetViews>
  <sheetFormatPr baseColWidth="10" defaultColWidth="9.140625" defaultRowHeight="11.25"/>
  <cols>
    <col min="1" max="2" width="9.140625" style="2"/>
    <col min="3" max="3" width="37.42578125" style="2" bestFit="1" customWidth="1"/>
    <col min="4" max="4" width="8.5703125" style="2" bestFit="1" customWidth="1"/>
    <col min="5" max="5" width="11.85546875" style="2" customWidth="1"/>
    <col min="6" max="6" width="18.5703125" style="2" customWidth="1"/>
    <col min="7" max="7" width="54.140625" style="2" customWidth="1"/>
    <col min="8" max="8" width="15.85546875" style="2" customWidth="1"/>
    <col min="9" max="10" width="15.5703125" style="2" customWidth="1"/>
    <col min="11" max="11" width="16.85546875" style="2" customWidth="1"/>
    <col min="12" max="16384" width="9.140625" style="2"/>
  </cols>
  <sheetData>
    <row r="1" spans="1:25" s="3" customFormat="1" ht="33.75">
      <c r="A1" s="10" t="s">
        <v>93</v>
      </c>
      <c r="B1" s="10" t="s">
        <v>95</v>
      </c>
      <c r="C1" s="10" t="s">
        <v>94</v>
      </c>
      <c r="D1" s="10" t="s">
        <v>0</v>
      </c>
      <c r="E1" s="10" t="s">
        <v>4</v>
      </c>
      <c r="F1" s="10" t="s">
        <v>6</v>
      </c>
      <c r="G1" s="10" t="s">
        <v>62</v>
      </c>
      <c r="H1" s="10" t="s">
        <v>113</v>
      </c>
      <c r="I1" s="10" t="s">
        <v>114</v>
      </c>
      <c r="J1" s="10" t="s">
        <v>157</v>
      </c>
      <c r="K1" s="10" t="s">
        <v>115</v>
      </c>
    </row>
    <row r="2" spans="1:25">
      <c r="A2" s="6">
        <v>1</v>
      </c>
      <c r="B2" s="6" t="s">
        <v>22</v>
      </c>
      <c r="C2" s="6" t="s">
        <v>23</v>
      </c>
      <c r="D2" s="6" t="s">
        <v>12</v>
      </c>
      <c r="E2" s="6">
        <v>3</v>
      </c>
      <c r="F2" s="6" t="s">
        <v>25</v>
      </c>
      <c r="G2" s="6" t="s">
        <v>26</v>
      </c>
      <c r="H2" s="6" t="s">
        <v>17</v>
      </c>
      <c r="I2" s="6" t="s">
        <v>27</v>
      </c>
      <c r="J2" s="6"/>
      <c r="K2" s="6" t="s">
        <v>27</v>
      </c>
    </row>
    <row r="3" spans="1:25">
      <c r="A3" s="6">
        <v>2</v>
      </c>
      <c r="B3" s="6" t="s">
        <v>18</v>
      </c>
      <c r="C3" s="6" t="s">
        <v>19</v>
      </c>
      <c r="D3" s="6" t="s">
        <v>12</v>
      </c>
      <c r="E3" s="6">
        <v>14</v>
      </c>
      <c r="F3" s="6" t="s">
        <v>20</v>
      </c>
      <c r="G3" s="6" t="s">
        <v>21</v>
      </c>
      <c r="H3" s="6" t="s">
        <v>17</v>
      </c>
      <c r="I3" s="6" t="s">
        <v>17</v>
      </c>
      <c r="J3" s="6" t="s">
        <v>145</v>
      </c>
      <c r="K3" s="6" t="s">
        <v>17</v>
      </c>
    </row>
    <row r="4" spans="1:25">
      <c r="A4" s="6">
        <v>3</v>
      </c>
      <c r="B4" s="6" t="s">
        <v>58</v>
      </c>
      <c r="C4" s="6" t="s">
        <v>59</v>
      </c>
      <c r="D4" s="6" t="s">
        <v>12</v>
      </c>
      <c r="E4" s="6">
        <v>9</v>
      </c>
      <c r="F4" s="6" t="s">
        <v>60</v>
      </c>
      <c r="G4" s="6" t="s">
        <v>61</v>
      </c>
      <c r="H4" s="6" t="s">
        <v>17</v>
      </c>
      <c r="I4" s="6" t="s">
        <v>17</v>
      </c>
      <c r="J4" s="6" t="s">
        <v>145</v>
      </c>
      <c r="K4" s="6" t="s">
        <v>17</v>
      </c>
    </row>
    <row r="5" spans="1:25">
      <c r="A5" s="6">
        <v>4</v>
      </c>
      <c r="B5" s="6" t="s">
        <v>52</v>
      </c>
      <c r="C5" s="6" t="s">
        <v>53</v>
      </c>
      <c r="D5" s="6" t="s">
        <v>12</v>
      </c>
      <c r="E5" s="6">
        <v>5</v>
      </c>
      <c r="F5" s="6" t="s">
        <v>54</v>
      </c>
      <c r="G5" s="6" t="s">
        <v>55</v>
      </c>
      <c r="H5" s="6" t="s">
        <v>17</v>
      </c>
      <c r="I5" s="6" t="s">
        <v>17</v>
      </c>
      <c r="J5" s="6" t="s">
        <v>145</v>
      </c>
      <c r="K5" s="6" t="s">
        <v>17</v>
      </c>
    </row>
    <row r="6" spans="1:25">
      <c r="A6" s="6">
        <v>5</v>
      </c>
      <c r="B6" s="6" t="s">
        <v>32</v>
      </c>
      <c r="C6" s="6" t="s">
        <v>33</v>
      </c>
      <c r="D6" s="6" t="s">
        <v>12</v>
      </c>
      <c r="E6" s="6">
        <v>1</v>
      </c>
      <c r="F6" s="6" t="s">
        <v>34</v>
      </c>
      <c r="G6" s="6" t="s">
        <v>35</v>
      </c>
      <c r="H6" s="6" t="s">
        <v>17</v>
      </c>
      <c r="I6" s="6" t="s">
        <v>17</v>
      </c>
      <c r="J6" s="6" t="s">
        <v>145</v>
      </c>
      <c r="K6" s="6" t="s">
        <v>17</v>
      </c>
    </row>
    <row r="7" spans="1:25">
      <c r="A7" s="6">
        <v>6</v>
      </c>
      <c r="B7" s="6" t="s">
        <v>39</v>
      </c>
      <c r="C7" s="6" t="s">
        <v>40</v>
      </c>
      <c r="D7" s="6" t="s">
        <v>12</v>
      </c>
      <c r="E7" s="6">
        <v>1</v>
      </c>
      <c r="F7" s="6" t="s">
        <v>34</v>
      </c>
      <c r="G7" s="6" t="s">
        <v>41</v>
      </c>
      <c r="H7" s="6" t="s">
        <v>17</v>
      </c>
      <c r="I7" s="6" t="s">
        <v>17</v>
      </c>
      <c r="J7" s="6" t="s">
        <v>145</v>
      </c>
      <c r="K7" s="6" t="s">
        <v>17</v>
      </c>
    </row>
    <row r="8" spans="1:25">
      <c r="A8" s="6">
        <v>7</v>
      </c>
      <c r="B8" s="6" t="s">
        <v>10</v>
      </c>
      <c r="C8" s="6" t="s">
        <v>11</v>
      </c>
      <c r="D8" s="6" t="s">
        <v>12</v>
      </c>
      <c r="E8" s="6">
        <v>13</v>
      </c>
      <c r="F8" s="6" t="s">
        <v>14</v>
      </c>
      <c r="G8" s="6" t="s">
        <v>15</v>
      </c>
      <c r="H8" s="6" t="s">
        <v>17</v>
      </c>
      <c r="I8" s="6" t="s">
        <v>17</v>
      </c>
      <c r="J8" s="6" t="s">
        <v>145</v>
      </c>
      <c r="K8" s="6" t="s">
        <v>17</v>
      </c>
    </row>
    <row r="9" spans="1:25">
      <c r="A9" s="6">
        <v>8</v>
      </c>
      <c r="B9" s="6" t="s">
        <v>48</v>
      </c>
      <c r="C9" s="6" t="s">
        <v>49</v>
      </c>
      <c r="D9" s="6" t="s">
        <v>12</v>
      </c>
      <c r="E9" s="6">
        <v>7</v>
      </c>
      <c r="F9" s="6" t="s">
        <v>50</v>
      </c>
      <c r="G9" s="6" t="s">
        <v>51</v>
      </c>
      <c r="H9" s="6" t="s">
        <v>17</v>
      </c>
      <c r="I9" s="6" t="s">
        <v>17</v>
      </c>
      <c r="J9" s="6" t="s">
        <v>145</v>
      </c>
      <c r="K9" s="6" t="s">
        <v>17</v>
      </c>
    </row>
    <row r="10" spans="1:25">
      <c r="A10" s="6">
        <v>9</v>
      </c>
      <c r="B10" s="6" t="s">
        <v>36</v>
      </c>
      <c r="C10" s="6" t="s">
        <v>37</v>
      </c>
      <c r="D10" s="6" t="s">
        <v>12</v>
      </c>
      <c r="E10" s="6">
        <v>1</v>
      </c>
      <c r="F10" s="6" t="s">
        <v>34</v>
      </c>
      <c r="G10" s="6" t="s">
        <v>38</v>
      </c>
      <c r="H10" s="6" t="s">
        <v>17</v>
      </c>
      <c r="I10" s="6" t="s">
        <v>27</v>
      </c>
      <c r="J10" s="6"/>
      <c r="K10" s="6" t="s">
        <v>27</v>
      </c>
    </row>
    <row r="11" spans="1:25">
      <c r="A11" s="6">
        <v>10</v>
      </c>
      <c r="B11" s="6" t="s">
        <v>28</v>
      </c>
      <c r="C11" s="6" t="s">
        <v>29</v>
      </c>
      <c r="D11" s="6" t="s">
        <v>12</v>
      </c>
      <c r="E11" s="6">
        <v>13</v>
      </c>
      <c r="F11" s="6" t="s">
        <v>30</v>
      </c>
      <c r="G11" s="6" t="s">
        <v>31</v>
      </c>
      <c r="H11" s="6" t="s">
        <v>17</v>
      </c>
      <c r="I11" s="6" t="s">
        <v>17</v>
      </c>
      <c r="J11" s="6" t="s">
        <v>145</v>
      </c>
      <c r="K11" s="6" t="s">
        <v>17</v>
      </c>
    </row>
    <row r="12" spans="1:25">
      <c r="A12" s="6">
        <v>11</v>
      </c>
      <c r="B12" s="6" t="s">
        <v>44</v>
      </c>
      <c r="C12" s="6" t="s">
        <v>45</v>
      </c>
      <c r="D12" s="6" t="s">
        <v>12</v>
      </c>
      <c r="E12" s="6">
        <v>10</v>
      </c>
      <c r="F12" s="6" t="s">
        <v>46</v>
      </c>
      <c r="G12" s="6" t="s">
        <v>47</v>
      </c>
      <c r="H12" s="6" t="s">
        <v>17</v>
      </c>
      <c r="I12" s="6" t="s">
        <v>17</v>
      </c>
      <c r="J12" s="6" t="s">
        <v>145</v>
      </c>
      <c r="K12" s="6" t="s">
        <v>17</v>
      </c>
    </row>
    <row r="14" spans="1:25" ht="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ht="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ht="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ht="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ht="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algorithmName="SHA-512" hashValue="dBPZ+oIhE4M6wlvdEDIoz7S6KF0YEay63v3UFcTSgTxTid6PuFllJ7d4n05hH9FZ79T1HK+ZfUuz0QAiXqPRww==" saltValue="WCRHaYPDx1TtkVDih3pRng==" spinCount="100000" sheet="1" objects="1" scenarios="1" sort="0" autoFilter="0" pivotTables="0"/>
  <autoFilter ref="A1:K12" xr:uid="{00000000-0001-0000-0000-000000000000}"/>
  <sortState xmlns:xlrd2="http://schemas.microsoft.com/office/spreadsheetml/2017/richdata2" ref="A2:Y25">
    <sortCondition ref="B2:B2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workbookViewId="0">
      <selection activeCell="C11" sqref="C11"/>
    </sheetView>
  </sheetViews>
  <sheetFormatPr baseColWidth="10" defaultColWidth="9.140625" defaultRowHeight="15"/>
  <cols>
    <col min="1" max="2" width="9.140625" style="1"/>
    <col min="3" max="3" width="43.140625" style="1" bestFit="1" customWidth="1"/>
    <col min="4" max="4" width="14.42578125" style="29" customWidth="1"/>
    <col min="5" max="6" width="9.140625" style="29"/>
    <col min="7" max="7" width="15.140625" style="1" bestFit="1" customWidth="1"/>
    <col min="8" max="8" width="47.5703125" style="1" bestFit="1" customWidth="1"/>
    <col min="9" max="9" width="10.5703125" style="1" customWidth="1"/>
    <col min="10" max="10" width="11.28515625" style="1" customWidth="1"/>
    <col min="11" max="11" width="12" style="1" customWidth="1"/>
    <col min="12" max="12" width="12.5703125" style="1" customWidth="1"/>
    <col min="13" max="13" width="16.140625" style="1" customWidth="1"/>
    <col min="14" max="14" width="13.7109375" style="1" customWidth="1"/>
  </cols>
  <sheetData>
    <row r="1" spans="1:14" ht="33.75">
      <c r="A1" s="10" t="s">
        <v>116</v>
      </c>
      <c r="B1" s="10" t="s">
        <v>95</v>
      </c>
      <c r="C1" s="10" t="s">
        <v>94</v>
      </c>
      <c r="D1" s="10" t="s">
        <v>158</v>
      </c>
      <c r="E1" s="10" t="s">
        <v>3</v>
      </c>
      <c r="F1" s="10" t="s">
        <v>117</v>
      </c>
      <c r="G1" s="10" t="s">
        <v>6</v>
      </c>
      <c r="H1" s="10" t="s">
        <v>62</v>
      </c>
      <c r="I1" s="10" t="s">
        <v>7</v>
      </c>
      <c r="J1" s="10" t="s">
        <v>8</v>
      </c>
      <c r="K1" s="10" t="s">
        <v>161</v>
      </c>
      <c r="L1" s="10" t="s">
        <v>162</v>
      </c>
      <c r="M1" s="59" t="s">
        <v>210</v>
      </c>
      <c r="N1" s="10" t="s">
        <v>160</v>
      </c>
    </row>
    <row r="2" spans="1:14">
      <c r="A2" s="24">
        <v>4816</v>
      </c>
      <c r="B2" s="24" t="s">
        <v>10</v>
      </c>
      <c r="C2" s="24" t="s">
        <v>11</v>
      </c>
      <c r="D2" s="28" t="s">
        <v>13</v>
      </c>
      <c r="E2" s="28">
        <v>0</v>
      </c>
      <c r="F2" s="28">
        <v>13</v>
      </c>
      <c r="G2" s="24" t="s">
        <v>14</v>
      </c>
      <c r="H2" s="24" t="s">
        <v>15</v>
      </c>
      <c r="I2" s="24" t="s">
        <v>97</v>
      </c>
      <c r="J2" s="24" t="s">
        <v>16</v>
      </c>
      <c r="K2" s="24" t="s">
        <v>17</v>
      </c>
      <c r="L2" s="24" t="s">
        <v>17</v>
      </c>
      <c r="M2" s="24" t="s">
        <v>17</v>
      </c>
      <c r="N2" s="24" t="s">
        <v>17</v>
      </c>
    </row>
    <row r="3" spans="1:14">
      <c r="A3" s="24">
        <v>4830</v>
      </c>
      <c r="B3" s="24" t="s">
        <v>18</v>
      </c>
      <c r="C3" s="24" t="s">
        <v>19</v>
      </c>
      <c r="D3" s="28" t="s">
        <v>13</v>
      </c>
      <c r="E3" s="28">
        <v>0</v>
      </c>
      <c r="F3" s="28">
        <v>14</v>
      </c>
      <c r="G3" s="24" t="s">
        <v>20</v>
      </c>
      <c r="H3" s="24" t="s">
        <v>21</v>
      </c>
      <c r="I3" s="24" t="s">
        <v>97</v>
      </c>
      <c r="J3" s="24" t="s">
        <v>16</v>
      </c>
      <c r="K3" s="24" t="s">
        <v>145</v>
      </c>
      <c r="L3" s="24" t="s">
        <v>17</v>
      </c>
      <c r="M3" s="24" t="s">
        <v>17</v>
      </c>
      <c r="N3" s="24" t="s">
        <v>17</v>
      </c>
    </row>
    <row r="4" spans="1:14">
      <c r="A4" s="24">
        <v>4833</v>
      </c>
      <c r="B4" s="24" t="s">
        <v>10</v>
      </c>
      <c r="C4" s="24" t="s">
        <v>11</v>
      </c>
      <c r="D4" s="28" t="s">
        <v>13</v>
      </c>
      <c r="E4" s="28">
        <v>0</v>
      </c>
      <c r="F4" s="28">
        <v>13</v>
      </c>
      <c r="G4" s="24" t="s">
        <v>14</v>
      </c>
      <c r="H4" s="24" t="s">
        <v>15</v>
      </c>
      <c r="I4" s="24" t="s">
        <v>97</v>
      </c>
      <c r="J4" s="24" t="s">
        <v>16</v>
      </c>
      <c r="K4" s="24" t="s">
        <v>17</v>
      </c>
      <c r="L4" s="24" t="s">
        <v>17</v>
      </c>
      <c r="M4" s="24" t="s">
        <v>17</v>
      </c>
      <c r="N4" s="24" t="s">
        <v>17</v>
      </c>
    </row>
    <row r="5" spans="1:14">
      <c r="A5" s="24">
        <v>4841</v>
      </c>
      <c r="B5" s="24" t="s">
        <v>18</v>
      </c>
      <c r="C5" s="24" t="s">
        <v>19</v>
      </c>
      <c r="D5" s="28" t="s">
        <v>13</v>
      </c>
      <c r="E5" s="28">
        <v>0</v>
      </c>
      <c r="F5" s="28">
        <v>14</v>
      </c>
      <c r="G5" s="24" t="s">
        <v>20</v>
      </c>
      <c r="H5" s="24" t="s">
        <v>21</v>
      </c>
      <c r="I5" s="24" t="s">
        <v>97</v>
      </c>
      <c r="J5" s="24" t="s">
        <v>16</v>
      </c>
      <c r="K5" s="24" t="s">
        <v>145</v>
      </c>
      <c r="L5" s="24" t="s">
        <v>17</v>
      </c>
      <c r="M5" s="24" t="s">
        <v>17</v>
      </c>
      <c r="N5" s="24" t="s">
        <v>17</v>
      </c>
    </row>
    <row r="6" spans="1:14">
      <c r="A6" s="57">
        <v>5053</v>
      </c>
      <c r="B6" s="57" t="s">
        <v>32</v>
      </c>
      <c r="C6" s="57" t="s">
        <v>33</v>
      </c>
      <c r="D6" s="58" t="s">
        <v>13</v>
      </c>
      <c r="E6" s="58">
        <v>0</v>
      </c>
      <c r="F6" s="58">
        <v>1</v>
      </c>
      <c r="G6" s="57" t="s">
        <v>34</v>
      </c>
      <c r="H6" s="57" t="s">
        <v>35</v>
      </c>
      <c r="I6" s="57" t="s">
        <v>97</v>
      </c>
      <c r="J6" s="57" t="s">
        <v>16</v>
      </c>
      <c r="K6" s="57" t="s">
        <v>145</v>
      </c>
      <c r="L6" s="57" t="s">
        <v>17</v>
      </c>
      <c r="M6" s="57" t="s">
        <v>17</v>
      </c>
      <c r="N6" s="57" t="s">
        <v>17</v>
      </c>
    </row>
    <row r="7" spans="1:14">
      <c r="A7" s="57">
        <v>5057</v>
      </c>
      <c r="B7" s="57" t="s">
        <v>32</v>
      </c>
      <c r="C7" s="57" t="s">
        <v>33</v>
      </c>
      <c r="D7" s="58" t="s">
        <v>13</v>
      </c>
      <c r="E7" s="58">
        <v>0</v>
      </c>
      <c r="F7" s="58">
        <v>1</v>
      </c>
      <c r="G7" s="57" t="s">
        <v>34</v>
      </c>
      <c r="H7" s="57" t="s">
        <v>35</v>
      </c>
      <c r="I7" s="57" t="s">
        <v>97</v>
      </c>
      <c r="J7" s="57" t="s">
        <v>16</v>
      </c>
      <c r="K7" s="57" t="s">
        <v>145</v>
      </c>
      <c r="L7" s="57" t="s">
        <v>17</v>
      </c>
      <c r="M7" s="57" t="s">
        <v>17</v>
      </c>
      <c r="N7" s="57" t="s">
        <v>17</v>
      </c>
    </row>
    <row r="8" spans="1:14">
      <c r="A8" s="24">
        <v>5058</v>
      </c>
      <c r="B8" s="24" t="s">
        <v>39</v>
      </c>
      <c r="C8" s="24" t="s">
        <v>40</v>
      </c>
      <c r="D8" s="28" t="s">
        <v>13</v>
      </c>
      <c r="E8" s="28">
        <v>0</v>
      </c>
      <c r="F8" s="28">
        <v>1</v>
      </c>
      <c r="G8" s="24" t="s">
        <v>34</v>
      </c>
      <c r="H8" s="24" t="s">
        <v>41</v>
      </c>
      <c r="I8" s="24" t="s">
        <v>97</v>
      </c>
      <c r="J8" s="24" t="s">
        <v>16</v>
      </c>
      <c r="K8" s="24" t="s">
        <v>145</v>
      </c>
      <c r="L8" s="24" t="s">
        <v>17</v>
      </c>
      <c r="M8" s="24" t="s">
        <v>17</v>
      </c>
      <c r="N8" s="24" t="s">
        <v>17</v>
      </c>
    </row>
    <row r="9" spans="1:14">
      <c r="A9" s="24">
        <v>5059</v>
      </c>
      <c r="B9" s="24" t="s">
        <v>28</v>
      </c>
      <c r="C9" s="24" t="s">
        <v>29</v>
      </c>
      <c r="D9" s="28" t="s">
        <v>24</v>
      </c>
      <c r="E9" s="28">
        <v>4</v>
      </c>
      <c r="F9" s="28">
        <v>16</v>
      </c>
      <c r="G9" s="24" t="s">
        <v>42</v>
      </c>
      <c r="H9" s="24" t="s">
        <v>43</v>
      </c>
      <c r="I9" s="24" t="s">
        <v>97</v>
      </c>
      <c r="J9" s="24" t="s">
        <v>16</v>
      </c>
      <c r="K9" s="24" t="s">
        <v>145</v>
      </c>
      <c r="L9" s="24" t="s">
        <v>17</v>
      </c>
      <c r="M9" s="24" t="s">
        <v>17</v>
      </c>
      <c r="N9" s="24" t="s">
        <v>17</v>
      </c>
    </row>
    <row r="10" spans="1:14">
      <c r="A10" s="24">
        <v>5060</v>
      </c>
      <c r="B10" s="24" t="s">
        <v>39</v>
      </c>
      <c r="C10" s="24" t="s">
        <v>40</v>
      </c>
      <c r="D10" s="28" t="s">
        <v>13</v>
      </c>
      <c r="E10" s="28">
        <v>0</v>
      </c>
      <c r="F10" s="28">
        <v>1</v>
      </c>
      <c r="G10" s="24" t="s">
        <v>34</v>
      </c>
      <c r="H10" s="24" t="s">
        <v>41</v>
      </c>
      <c r="I10" s="24" t="s">
        <v>97</v>
      </c>
      <c r="J10" s="24" t="s">
        <v>16</v>
      </c>
      <c r="K10" s="24" t="s">
        <v>145</v>
      </c>
      <c r="L10" s="24" t="s">
        <v>17</v>
      </c>
      <c r="M10" s="24" t="s">
        <v>17</v>
      </c>
      <c r="N10" s="24" t="s">
        <v>17</v>
      </c>
    </row>
    <row r="11" spans="1:14">
      <c r="A11" s="24">
        <v>5063</v>
      </c>
      <c r="B11" s="24" t="s">
        <v>44</v>
      </c>
      <c r="C11" s="24" t="s">
        <v>45</v>
      </c>
      <c r="D11" s="28" t="s">
        <v>13</v>
      </c>
      <c r="E11" s="28">
        <v>0</v>
      </c>
      <c r="F11" s="28">
        <v>10</v>
      </c>
      <c r="G11" s="24" t="s">
        <v>46</v>
      </c>
      <c r="H11" s="24" t="s">
        <v>47</v>
      </c>
      <c r="I11" s="24" t="s">
        <v>97</v>
      </c>
      <c r="J11" s="24" t="s">
        <v>16</v>
      </c>
      <c r="K11" s="24" t="s">
        <v>145</v>
      </c>
      <c r="L11" s="24" t="s">
        <v>17</v>
      </c>
      <c r="M11" s="24" t="s">
        <v>17</v>
      </c>
      <c r="N11" s="24" t="s">
        <v>17</v>
      </c>
    </row>
    <row r="12" spans="1:14">
      <c r="A12" s="24">
        <v>5064</v>
      </c>
      <c r="B12" s="24" t="s">
        <v>48</v>
      </c>
      <c r="C12" s="24" t="s">
        <v>49</v>
      </c>
      <c r="D12" s="28" t="s">
        <v>13</v>
      </c>
      <c r="E12" s="28">
        <v>0</v>
      </c>
      <c r="F12" s="28">
        <v>7</v>
      </c>
      <c r="G12" s="24" t="s">
        <v>50</v>
      </c>
      <c r="H12" s="24" t="s">
        <v>51</v>
      </c>
      <c r="I12" s="24" t="s">
        <v>97</v>
      </c>
      <c r="J12" s="24" t="s">
        <v>16</v>
      </c>
      <c r="K12" s="24" t="s">
        <v>145</v>
      </c>
      <c r="L12" s="24" t="s">
        <v>17</v>
      </c>
      <c r="M12" s="24" t="s">
        <v>17</v>
      </c>
      <c r="N12" s="24" t="s">
        <v>17</v>
      </c>
    </row>
    <row r="13" spans="1:14">
      <c r="A13" s="25">
        <v>5065</v>
      </c>
      <c r="B13" s="24" t="s">
        <v>52</v>
      </c>
      <c r="C13" s="24" t="s">
        <v>53</v>
      </c>
      <c r="D13" s="28" t="s">
        <v>13</v>
      </c>
      <c r="E13" s="28">
        <v>0</v>
      </c>
      <c r="F13" s="28">
        <v>5</v>
      </c>
      <c r="G13" s="24" t="s">
        <v>54</v>
      </c>
      <c r="H13" s="24" t="s">
        <v>55</v>
      </c>
      <c r="I13" s="24" t="s">
        <v>97</v>
      </c>
      <c r="J13" s="24" t="s">
        <v>16</v>
      </c>
      <c r="K13" s="24" t="s">
        <v>145</v>
      </c>
      <c r="L13" s="24" t="s">
        <v>17</v>
      </c>
      <c r="M13" s="24" t="s">
        <v>17</v>
      </c>
      <c r="N13" s="24" t="s">
        <v>17</v>
      </c>
    </row>
    <row r="14" spans="1:14">
      <c r="A14" s="25">
        <v>5065</v>
      </c>
      <c r="B14" s="24" t="s">
        <v>52</v>
      </c>
      <c r="C14" s="24" t="s">
        <v>53</v>
      </c>
      <c r="D14" s="28" t="s">
        <v>13</v>
      </c>
      <c r="E14" s="28">
        <v>0</v>
      </c>
      <c r="F14" s="28">
        <v>5</v>
      </c>
      <c r="G14" s="24" t="s">
        <v>56</v>
      </c>
      <c r="H14" s="24" t="s">
        <v>57</v>
      </c>
      <c r="I14" s="24" t="s">
        <v>97</v>
      </c>
      <c r="J14" s="24" t="s">
        <v>16</v>
      </c>
      <c r="K14" s="24" t="s">
        <v>145</v>
      </c>
      <c r="L14" s="24" t="s">
        <v>17</v>
      </c>
      <c r="M14" s="24" t="s">
        <v>17</v>
      </c>
      <c r="N14" s="24" t="s">
        <v>17</v>
      </c>
    </row>
    <row r="15" spans="1:14">
      <c r="A15" s="24">
        <v>5068</v>
      </c>
      <c r="B15" s="24" t="s">
        <v>48</v>
      </c>
      <c r="C15" s="24" t="s">
        <v>49</v>
      </c>
      <c r="D15" s="28" t="s">
        <v>13</v>
      </c>
      <c r="E15" s="28">
        <v>0</v>
      </c>
      <c r="F15" s="28">
        <v>7</v>
      </c>
      <c r="G15" s="24" t="s">
        <v>50</v>
      </c>
      <c r="H15" s="24" t="s">
        <v>51</v>
      </c>
      <c r="I15" s="24" t="s">
        <v>97</v>
      </c>
      <c r="J15" s="24" t="s">
        <v>16</v>
      </c>
      <c r="K15" s="24" t="s">
        <v>145</v>
      </c>
      <c r="L15" s="24" t="s">
        <v>17</v>
      </c>
      <c r="M15" s="24" t="s">
        <v>17</v>
      </c>
      <c r="N15" s="24" t="s">
        <v>17</v>
      </c>
    </row>
    <row r="16" spans="1:14">
      <c r="A16" s="24">
        <v>5069</v>
      </c>
      <c r="B16" s="24" t="s">
        <v>58</v>
      </c>
      <c r="C16" s="24" t="s">
        <v>59</v>
      </c>
      <c r="D16" s="28" t="s">
        <v>13</v>
      </c>
      <c r="E16" s="28">
        <v>0</v>
      </c>
      <c r="F16" s="28">
        <v>9</v>
      </c>
      <c r="G16" s="24" t="s">
        <v>60</v>
      </c>
      <c r="H16" s="24" t="s">
        <v>61</v>
      </c>
      <c r="I16" s="24" t="s">
        <v>97</v>
      </c>
      <c r="J16" s="24" t="s">
        <v>16</v>
      </c>
      <c r="K16" s="24" t="s">
        <v>145</v>
      </c>
      <c r="L16" s="24" t="s">
        <v>17</v>
      </c>
      <c r="M16" s="24" t="s">
        <v>17</v>
      </c>
      <c r="N16" s="24" t="s">
        <v>17</v>
      </c>
    </row>
    <row r="17" spans="1:14">
      <c r="A17" s="24">
        <v>5004</v>
      </c>
      <c r="B17" s="24" t="s">
        <v>28</v>
      </c>
      <c r="C17" s="24" t="s">
        <v>29</v>
      </c>
      <c r="D17" s="28" t="s">
        <v>24</v>
      </c>
      <c r="E17" s="28">
        <v>4</v>
      </c>
      <c r="F17" s="28">
        <v>13</v>
      </c>
      <c r="G17" s="24" t="s">
        <v>30</v>
      </c>
      <c r="H17" s="24" t="s">
        <v>31</v>
      </c>
      <c r="I17" s="24" t="s">
        <v>98</v>
      </c>
      <c r="J17" s="24" t="s">
        <v>16</v>
      </c>
      <c r="K17" s="24" t="s">
        <v>145</v>
      </c>
      <c r="L17" s="24" t="s">
        <v>17</v>
      </c>
      <c r="M17" s="24" t="s">
        <v>17</v>
      </c>
      <c r="N17" s="24" t="s">
        <v>17</v>
      </c>
    </row>
  </sheetData>
  <sheetProtection algorithmName="SHA-512" hashValue="YyqcdtIJMX4DAeupO1o+FvspIz3JTFlw5rJFvMjRE/sJy0+whKfHmWynfHZv9e/12spteu+KSj9v27JqHcxLKg==" saltValue="NfbVOD2IpMdsibJBSilLmA==" spinCount="100000" sheet="1" objects="1" scenarios="1" sort="0" autoFilter="0" pivotTables="0"/>
  <autoFilter ref="A1:N17" xr:uid="{00000000-0001-0000-0100-000000000000}"/>
  <sortState xmlns:xlrd2="http://schemas.microsoft.com/office/spreadsheetml/2017/richdata2" ref="A2:N17">
    <sortCondition ref="I2:I1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"/>
  <sheetViews>
    <sheetView workbookViewId="0">
      <selection activeCell="C6" sqref="C6"/>
    </sheetView>
  </sheetViews>
  <sheetFormatPr baseColWidth="10" defaultColWidth="9.140625" defaultRowHeight="11.25"/>
  <cols>
    <col min="1" max="1" width="12.140625" style="2" bestFit="1" customWidth="1"/>
    <col min="2" max="2" width="12.140625" style="2" customWidth="1"/>
    <col min="3" max="3" width="35.85546875" style="2" customWidth="1"/>
    <col min="4" max="5" width="9.140625" style="2"/>
    <col min="6" max="6" width="14.85546875" style="2" customWidth="1"/>
    <col min="7" max="7" width="25.42578125" style="2" customWidth="1"/>
    <col min="8" max="8" width="15.7109375" style="2" customWidth="1"/>
    <col min="9" max="9" width="13.42578125" style="2" bestFit="1" customWidth="1"/>
    <col min="10" max="11" width="9.140625" style="2"/>
    <col min="12" max="12" width="12.42578125" style="2" customWidth="1"/>
    <col min="13" max="13" width="14.7109375" style="2" customWidth="1"/>
    <col min="14" max="14" width="12.28515625" style="2" customWidth="1"/>
    <col min="15" max="15" width="13" style="2" customWidth="1"/>
    <col min="16" max="16384" width="9.140625" style="2"/>
  </cols>
  <sheetData>
    <row r="1" spans="1:18" s="19" customFormat="1" ht="69.599999999999994" customHeight="1">
      <c r="A1" s="10" t="s">
        <v>146</v>
      </c>
      <c r="B1" s="10" t="s">
        <v>186</v>
      </c>
      <c r="C1" s="10" t="s">
        <v>147</v>
      </c>
      <c r="D1" s="10" t="s">
        <v>158</v>
      </c>
      <c r="E1" s="10" t="s">
        <v>4</v>
      </c>
      <c r="F1" s="10" t="s">
        <v>5</v>
      </c>
      <c r="G1" s="10" t="s">
        <v>178</v>
      </c>
      <c r="H1" s="10" t="s">
        <v>119</v>
      </c>
      <c r="I1" s="10" t="s">
        <v>120</v>
      </c>
      <c r="J1" s="10" t="s">
        <v>121</v>
      </c>
      <c r="K1" s="10" t="s">
        <v>179</v>
      </c>
      <c r="L1" s="10" t="s">
        <v>180</v>
      </c>
      <c r="M1" s="10" t="s">
        <v>181</v>
      </c>
      <c r="N1" s="10" t="s">
        <v>182</v>
      </c>
      <c r="O1" s="10" t="s">
        <v>183</v>
      </c>
      <c r="P1" s="10" t="s">
        <v>184</v>
      </c>
      <c r="Q1" s="10" t="s">
        <v>185</v>
      </c>
      <c r="R1" s="10" t="s">
        <v>122</v>
      </c>
    </row>
    <row r="2" spans="1:18">
      <c r="A2" s="8" t="s">
        <v>10</v>
      </c>
      <c r="B2" s="8" t="str">
        <f t="shared" ref="B2:B11" si="0">+CONCATENATE(A2,"-",E2)</f>
        <v>69071700-K-13</v>
      </c>
      <c r="C2" s="8" t="s">
        <v>11</v>
      </c>
      <c r="D2" s="8" t="s">
        <v>13</v>
      </c>
      <c r="E2" s="8">
        <v>13</v>
      </c>
      <c r="F2" s="8" t="s">
        <v>149</v>
      </c>
      <c r="G2" s="8" t="s">
        <v>15</v>
      </c>
      <c r="H2" s="7"/>
      <c r="I2" s="7"/>
      <c r="J2" s="7"/>
      <c r="K2" s="7">
        <v>7</v>
      </c>
      <c r="L2" s="7">
        <v>1</v>
      </c>
      <c r="M2" s="7">
        <v>1</v>
      </c>
      <c r="N2" s="7">
        <v>7</v>
      </c>
      <c r="O2" s="7">
        <v>3</v>
      </c>
      <c r="P2" s="7">
        <v>5</v>
      </c>
      <c r="Q2" s="7">
        <v>3</v>
      </c>
      <c r="R2" s="7">
        <v>3.9</v>
      </c>
    </row>
    <row r="3" spans="1:18">
      <c r="A3" s="8" t="s">
        <v>18</v>
      </c>
      <c r="B3" s="8" t="str">
        <f t="shared" si="0"/>
        <v>65059174-7-14</v>
      </c>
      <c r="C3" s="8" t="s">
        <v>19</v>
      </c>
      <c r="D3" s="8" t="s">
        <v>13</v>
      </c>
      <c r="E3" s="8">
        <v>14</v>
      </c>
      <c r="F3" s="8" t="s">
        <v>152</v>
      </c>
      <c r="G3" s="8" t="s">
        <v>21</v>
      </c>
      <c r="H3" s="7"/>
      <c r="I3" s="7"/>
      <c r="J3" s="7"/>
      <c r="K3" s="7">
        <v>1</v>
      </c>
      <c r="L3" s="7">
        <v>1</v>
      </c>
      <c r="M3" s="7">
        <v>1</v>
      </c>
      <c r="N3" s="7">
        <v>1</v>
      </c>
      <c r="O3" s="7">
        <v>1</v>
      </c>
      <c r="P3" s="7">
        <v>1</v>
      </c>
      <c r="Q3" s="7">
        <v>1</v>
      </c>
      <c r="R3" s="7">
        <v>1</v>
      </c>
    </row>
    <row r="4" spans="1:18">
      <c r="A4" s="8" t="s">
        <v>28</v>
      </c>
      <c r="B4" s="8" t="str">
        <f t="shared" si="0"/>
        <v>70729100-1-13</v>
      </c>
      <c r="C4" s="8" t="s">
        <v>29</v>
      </c>
      <c r="D4" s="8" t="s">
        <v>24</v>
      </c>
      <c r="E4" s="8">
        <v>13</v>
      </c>
      <c r="F4" s="8" t="s">
        <v>149</v>
      </c>
      <c r="G4" s="8" t="s">
        <v>31</v>
      </c>
      <c r="H4" s="7">
        <v>3</v>
      </c>
      <c r="I4" s="7"/>
      <c r="J4" s="7">
        <v>3</v>
      </c>
      <c r="K4" s="8" t="s">
        <v>9</v>
      </c>
      <c r="L4" s="8"/>
      <c r="M4" s="8"/>
      <c r="N4" s="8"/>
      <c r="O4" s="8"/>
      <c r="P4" s="8" t="s">
        <v>9</v>
      </c>
      <c r="Q4" s="8"/>
      <c r="R4" s="8"/>
    </row>
    <row r="5" spans="1:18">
      <c r="A5" s="8" t="s">
        <v>32</v>
      </c>
      <c r="B5" s="8" t="str">
        <f t="shared" si="0"/>
        <v>65152796-1-1</v>
      </c>
      <c r="C5" s="8" t="s">
        <v>33</v>
      </c>
      <c r="D5" s="8" t="s">
        <v>13</v>
      </c>
      <c r="E5" s="8">
        <v>1</v>
      </c>
      <c r="F5" s="8" t="s">
        <v>148</v>
      </c>
      <c r="G5" s="8" t="s">
        <v>35</v>
      </c>
      <c r="H5" s="7"/>
      <c r="I5" s="7"/>
      <c r="J5" s="7"/>
      <c r="K5" s="7">
        <v>7</v>
      </c>
      <c r="L5" s="7">
        <v>7</v>
      </c>
      <c r="M5" s="7">
        <v>7</v>
      </c>
      <c r="N5" s="7">
        <v>7</v>
      </c>
      <c r="O5" s="7">
        <v>5</v>
      </c>
      <c r="P5" s="7">
        <v>7</v>
      </c>
      <c r="Q5" s="7">
        <v>7</v>
      </c>
      <c r="R5" s="7">
        <v>6.7</v>
      </c>
    </row>
    <row r="6" spans="1:18">
      <c r="A6" s="8" t="s">
        <v>39</v>
      </c>
      <c r="B6" s="8" t="str">
        <f t="shared" si="0"/>
        <v>65152799-6-1</v>
      </c>
      <c r="C6" s="8" t="s">
        <v>40</v>
      </c>
      <c r="D6" s="8" t="s">
        <v>13</v>
      </c>
      <c r="E6" s="8">
        <v>1</v>
      </c>
      <c r="F6" s="8" t="s">
        <v>148</v>
      </c>
      <c r="G6" s="8" t="s">
        <v>41</v>
      </c>
      <c r="H6" s="7"/>
      <c r="I6" s="7"/>
      <c r="J6" s="7"/>
      <c r="K6" s="7">
        <v>7</v>
      </c>
      <c r="L6" s="7">
        <v>7</v>
      </c>
      <c r="M6" s="7">
        <v>7</v>
      </c>
      <c r="N6" s="7">
        <v>7</v>
      </c>
      <c r="O6" s="7">
        <v>5</v>
      </c>
      <c r="P6" s="7">
        <v>7</v>
      </c>
      <c r="Q6" s="7">
        <v>7</v>
      </c>
      <c r="R6" s="7">
        <v>6.7</v>
      </c>
    </row>
    <row r="7" spans="1:18">
      <c r="A7" s="8" t="s">
        <v>28</v>
      </c>
      <c r="B7" s="8" t="str">
        <f t="shared" si="0"/>
        <v>70729100-1-16</v>
      </c>
      <c r="C7" s="8" t="s">
        <v>29</v>
      </c>
      <c r="D7" s="8" t="s">
        <v>24</v>
      </c>
      <c r="E7" s="8">
        <v>16</v>
      </c>
      <c r="F7" s="8" t="s">
        <v>151</v>
      </c>
      <c r="G7" s="8" t="s">
        <v>43</v>
      </c>
      <c r="H7" s="7"/>
      <c r="I7" s="7">
        <v>3</v>
      </c>
      <c r="J7" s="7">
        <v>3</v>
      </c>
      <c r="K7" s="8"/>
      <c r="L7" s="8"/>
      <c r="M7" s="8"/>
      <c r="N7" s="8"/>
      <c r="O7" s="8" t="s">
        <v>9</v>
      </c>
      <c r="P7" s="8" t="s">
        <v>9</v>
      </c>
      <c r="Q7" s="8"/>
      <c r="R7" s="8"/>
    </row>
    <row r="8" spans="1:18">
      <c r="A8" s="8" t="s">
        <v>44</v>
      </c>
      <c r="B8" s="8" t="str">
        <f t="shared" si="0"/>
        <v>71173100-8-10</v>
      </c>
      <c r="C8" s="8" t="s">
        <v>45</v>
      </c>
      <c r="D8" s="8" t="s">
        <v>13</v>
      </c>
      <c r="E8" s="8">
        <v>10</v>
      </c>
      <c r="F8" s="8" t="s">
        <v>153</v>
      </c>
      <c r="G8" s="8" t="s">
        <v>47</v>
      </c>
      <c r="H8" s="8"/>
      <c r="I8" s="8"/>
      <c r="J8" s="8"/>
      <c r="K8" s="7">
        <v>7</v>
      </c>
      <c r="L8" s="7">
        <v>7</v>
      </c>
      <c r="M8" s="7">
        <v>1</v>
      </c>
      <c r="N8" s="7">
        <v>7</v>
      </c>
      <c r="O8" s="7">
        <v>1</v>
      </c>
      <c r="P8" s="7">
        <v>1</v>
      </c>
      <c r="Q8" s="7">
        <v>1</v>
      </c>
      <c r="R8" s="7">
        <v>3.6</v>
      </c>
    </row>
    <row r="9" spans="1:18">
      <c r="A9" s="8" t="s">
        <v>48</v>
      </c>
      <c r="B9" s="8" t="str">
        <f t="shared" si="0"/>
        <v>69100200-4-7</v>
      </c>
      <c r="C9" s="8" t="s">
        <v>49</v>
      </c>
      <c r="D9" s="8" t="s">
        <v>13</v>
      </c>
      <c r="E9" s="8">
        <v>7</v>
      </c>
      <c r="F9" s="8" t="s">
        <v>150</v>
      </c>
      <c r="G9" s="8" t="s">
        <v>51</v>
      </c>
      <c r="H9" s="8"/>
      <c r="I9" s="8"/>
      <c r="J9" s="8"/>
      <c r="K9" s="7">
        <v>7</v>
      </c>
      <c r="L9" s="7">
        <v>7</v>
      </c>
      <c r="M9" s="7">
        <v>1</v>
      </c>
      <c r="N9" s="7">
        <v>7</v>
      </c>
      <c r="O9" s="7">
        <v>7</v>
      </c>
      <c r="P9" s="7">
        <v>7</v>
      </c>
      <c r="Q9" s="7">
        <v>7</v>
      </c>
      <c r="R9" s="7">
        <v>6.1</v>
      </c>
    </row>
    <row r="10" spans="1:18">
      <c r="A10" s="8" t="s">
        <v>52</v>
      </c>
      <c r="B10" s="8" t="str">
        <f t="shared" si="0"/>
        <v>65144121-8-5</v>
      </c>
      <c r="C10" s="8" t="s">
        <v>53</v>
      </c>
      <c r="D10" s="8" t="s">
        <v>13</v>
      </c>
      <c r="E10" s="8">
        <v>5</v>
      </c>
      <c r="F10" s="8" t="s">
        <v>155</v>
      </c>
      <c r="G10" s="8" t="s">
        <v>55</v>
      </c>
      <c r="H10" s="8"/>
      <c r="I10" s="8"/>
      <c r="J10" s="8"/>
      <c r="K10" s="7">
        <v>7</v>
      </c>
      <c r="L10" s="7">
        <v>7</v>
      </c>
      <c r="M10" s="7">
        <v>1</v>
      </c>
      <c r="N10" s="7">
        <v>1</v>
      </c>
      <c r="O10" s="7">
        <v>1</v>
      </c>
      <c r="P10" s="7">
        <v>1</v>
      </c>
      <c r="Q10" s="7">
        <v>1</v>
      </c>
      <c r="R10" s="7">
        <v>2.7</v>
      </c>
    </row>
    <row r="11" spans="1:18">
      <c r="A11" s="8" t="s">
        <v>58</v>
      </c>
      <c r="B11" s="8" t="str">
        <f t="shared" si="0"/>
        <v>65127113-4-9</v>
      </c>
      <c r="C11" s="8" t="s">
        <v>59</v>
      </c>
      <c r="D11" s="8" t="s">
        <v>13</v>
      </c>
      <c r="E11" s="8">
        <v>9</v>
      </c>
      <c r="F11" s="8" t="s">
        <v>154</v>
      </c>
      <c r="G11" s="8" t="s">
        <v>61</v>
      </c>
      <c r="H11" s="8"/>
      <c r="I11" s="8"/>
      <c r="J11" s="8"/>
      <c r="K11" s="7">
        <v>7</v>
      </c>
      <c r="L11" s="7">
        <v>7</v>
      </c>
      <c r="M11" s="7">
        <v>7</v>
      </c>
      <c r="N11" s="7">
        <v>7</v>
      </c>
      <c r="O11" s="7">
        <v>7</v>
      </c>
      <c r="P11" s="7">
        <v>7</v>
      </c>
      <c r="Q11" s="7">
        <v>7</v>
      </c>
      <c r="R11" s="7">
        <v>7</v>
      </c>
    </row>
  </sheetData>
  <sheetProtection algorithmName="SHA-512" hashValue="PZ9t7ofwpglgnWpGo5uP5FBDmudrtxXiM/Y6DSrVoujHg1xv1Glg1ivoGXOmtwlg+54G3LypTpC1sBRq0t0llQ==" saltValue="9mHgbB1nXciRmMA2v8gJrQ==" spinCount="100000" sheet="1" objects="1" scenarios="1" sort="0" autoFilter="0" pivotTables="0"/>
  <autoFilter ref="A1:R11" xr:uid="{00000000-0001-0000-02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workbookViewId="0">
      <pane ySplit="1" topLeftCell="A2" activePane="bottomLeft" state="frozen"/>
      <selection pane="bottomLeft" activeCell="D2" sqref="D2"/>
    </sheetView>
  </sheetViews>
  <sheetFormatPr baseColWidth="10" defaultColWidth="9.140625" defaultRowHeight="12"/>
  <cols>
    <col min="1" max="1" width="9.140625" style="1"/>
    <col min="2" max="2" width="31" style="1" bestFit="1" customWidth="1"/>
    <col min="3" max="3" width="9.140625" style="1"/>
    <col min="4" max="4" width="35.85546875" style="1" bestFit="1" customWidth="1"/>
    <col min="5" max="7" width="9.140625" style="9"/>
    <col min="8" max="8" width="13.85546875" style="9" customWidth="1"/>
    <col min="9" max="11" width="9.140625" style="9"/>
    <col min="12" max="12" width="15" style="9" customWidth="1"/>
    <col min="13" max="13" width="11.85546875" style="9" customWidth="1"/>
    <col min="14" max="16384" width="9.140625" style="1"/>
  </cols>
  <sheetData>
    <row r="1" spans="1:13" s="4" customFormat="1" ht="33.75">
      <c r="A1" s="10" t="s">
        <v>95</v>
      </c>
      <c r="B1" s="10" t="s">
        <v>94</v>
      </c>
      <c r="C1" s="10" t="s">
        <v>5</v>
      </c>
      <c r="D1" s="10" t="s">
        <v>31</v>
      </c>
      <c r="E1" s="10" t="s">
        <v>123</v>
      </c>
      <c r="F1" s="10" t="s">
        <v>124</v>
      </c>
      <c r="G1" s="10" t="s">
        <v>125</v>
      </c>
      <c r="H1" s="10" t="s">
        <v>131</v>
      </c>
      <c r="I1" s="10" t="s">
        <v>126</v>
      </c>
      <c r="J1" s="10" t="s">
        <v>127</v>
      </c>
      <c r="K1" s="10" t="s">
        <v>128</v>
      </c>
      <c r="L1" s="10" t="s">
        <v>130</v>
      </c>
      <c r="M1" s="10" t="s">
        <v>129</v>
      </c>
    </row>
    <row r="2" spans="1:13">
      <c r="A2" s="24" t="s">
        <v>28</v>
      </c>
      <c r="B2" s="24" t="s">
        <v>29</v>
      </c>
      <c r="C2" s="24">
        <v>13</v>
      </c>
      <c r="D2" s="24" t="s">
        <v>31</v>
      </c>
      <c r="E2" s="30">
        <v>7</v>
      </c>
      <c r="F2" s="30">
        <v>7</v>
      </c>
      <c r="G2" s="30">
        <v>7</v>
      </c>
      <c r="H2" s="30">
        <v>7</v>
      </c>
      <c r="I2" s="30"/>
      <c r="J2" s="30"/>
      <c r="K2" s="30"/>
      <c r="L2" s="30"/>
      <c r="M2" s="30">
        <v>7</v>
      </c>
    </row>
    <row r="3" spans="1:13">
      <c r="A3" s="24" t="s">
        <v>28</v>
      </c>
      <c r="B3" s="24" t="s">
        <v>29</v>
      </c>
      <c r="C3" s="24">
        <v>16</v>
      </c>
      <c r="D3" s="24" t="s">
        <v>43</v>
      </c>
      <c r="E3" s="30"/>
      <c r="F3" s="30"/>
      <c r="G3" s="30"/>
      <c r="H3" s="30"/>
      <c r="I3" s="30">
        <v>7</v>
      </c>
      <c r="J3" s="30">
        <v>7</v>
      </c>
      <c r="K3" s="30">
        <v>7</v>
      </c>
      <c r="L3" s="30">
        <v>7</v>
      </c>
      <c r="M3" s="30">
        <v>7</v>
      </c>
    </row>
  </sheetData>
  <sheetProtection algorithmName="SHA-512" hashValue="S1l6FHB0/3wC4QzzS2FH9Es6xal/+lEfmzfqZ3yD2QV+bw43xjHGxBon/YF+7CUwJfidD6teGqiB2b314HacoA==" saltValue="kD7o7yDXoeCwDd+QWSpAhw==" spinCount="100000" sheet="1" objects="1" scenarios="1" sort="0" autoFilter="0" pivotTables="0"/>
  <autoFilter ref="A1:M3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6"/>
  <sheetViews>
    <sheetView workbookViewId="0">
      <pane ySplit="1" topLeftCell="A2" activePane="bottomLeft" state="frozen"/>
      <selection pane="bottomLeft" activeCell="C10" sqref="C10"/>
    </sheetView>
  </sheetViews>
  <sheetFormatPr baseColWidth="10" defaultColWidth="9.140625" defaultRowHeight="12"/>
  <cols>
    <col min="1" max="2" width="9.140625" style="27"/>
    <col min="3" max="3" width="44.5703125" style="27" customWidth="1"/>
    <col min="4" max="4" width="7.42578125" style="27" customWidth="1"/>
    <col min="5" max="5" width="15" style="27" customWidth="1"/>
    <col min="6" max="6" width="12.5703125" style="27" customWidth="1"/>
    <col min="7" max="7" width="11.42578125" style="32" customWidth="1"/>
    <col min="8" max="8" width="9.140625" style="32"/>
    <col min="9" max="9" width="11.140625" style="32" customWidth="1"/>
    <col min="10" max="10" width="9.140625" style="32"/>
    <col min="11" max="11" width="10.7109375" style="32" customWidth="1"/>
    <col min="12" max="14" width="9.140625" style="32"/>
    <col min="15" max="15" width="11.7109375" style="32" customWidth="1"/>
    <col min="16" max="16" width="52.42578125" style="32" customWidth="1"/>
    <col min="17" max="17" width="14.5703125" style="32" bestFit="1" customWidth="1"/>
    <col min="18" max="18" width="12.140625" style="32" customWidth="1"/>
    <col min="19" max="19" width="9.140625" style="32"/>
    <col min="20" max="20" width="12.42578125" style="32" customWidth="1"/>
    <col min="21" max="21" width="12.28515625" style="32" customWidth="1"/>
    <col min="22" max="22" width="12.140625" style="32" customWidth="1"/>
    <col min="23" max="16384" width="9.140625" style="27"/>
  </cols>
  <sheetData>
    <row r="1" spans="1:22" s="4" customFormat="1" ht="33.75">
      <c r="A1" s="10" t="s">
        <v>116</v>
      </c>
      <c r="B1" s="10" t="s">
        <v>95</v>
      </c>
      <c r="C1" s="10" t="s">
        <v>94</v>
      </c>
      <c r="D1" s="10" t="s">
        <v>5</v>
      </c>
      <c r="E1" s="10" t="s">
        <v>7</v>
      </c>
      <c r="F1" s="10" t="s">
        <v>8</v>
      </c>
      <c r="G1" s="10" t="s">
        <v>159</v>
      </c>
      <c r="H1" s="10" t="s">
        <v>164</v>
      </c>
      <c r="I1" s="10" t="s">
        <v>165</v>
      </c>
      <c r="J1" s="10" t="s">
        <v>166</v>
      </c>
      <c r="K1" s="10" t="s">
        <v>167</v>
      </c>
      <c r="L1" s="10" t="s">
        <v>168</v>
      </c>
      <c r="M1" s="10" t="s">
        <v>132</v>
      </c>
      <c r="N1" s="10" t="s">
        <v>133</v>
      </c>
      <c r="O1" s="10" t="s">
        <v>169</v>
      </c>
      <c r="P1" s="52" t="s">
        <v>170</v>
      </c>
      <c r="Q1" s="10" t="s">
        <v>171</v>
      </c>
      <c r="R1" s="10" t="s">
        <v>134</v>
      </c>
      <c r="S1" s="10" t="s">
        <v>172</v>
      </c>
      <c r="T1" s="10" t="s">
        <v>135</v>
      </c>
      <c r="U1" s="10" t="s">
        <v>136</v>
      </c>
      <c r="V1" s="10" t="s">
        <v>137</v>
      </c>
    </row>
    <row r="2" spans="1:22">
      <c r="A2" s="26">
        <v>5063</v>
      </c>
      <c r="B2" s="26" t="s">
        <v>44</v>
      </c>
      <c r="C2" s="26" t="s">
        <v>45</v>
      </c>
      <c r="D2" s="26">
        <v>10</v>
      </c>
      <c r="E2" s="26" t="s">
        <v>97</v>
      </c>
      <c r="F2" s="26" t="s">
        <v>16</v>
      </c>
      <c r="G2" s="31"/>
      <c r="H2" s="31"/>
      <c r="I2" s="31"/>
      <c r="J2" s="31"/>
      <c r="K2" s="31"/>
      <c r="L2" s="31"/>
      <c r="M2" s="31"/>
      <c r="N2" s="31"/>
      <c r="O2" s="31">
        <v>7</v>
      </c>
      <c r="P2" s="53"/>
      <c r="Q2" s="31"/>
      <c r="R2" s="31">
        <v>7</v>
      </c>
      <c r="S2" s="31">
        <v>1</v>
      </c>
      <c r="T2" s="31"/>
      <c r="U2" s="31">
        <v>6.7</v>
      </c>
      <c r="V2" s="31">
        <v>6.7</v>
      </c>
    </row>
    <row r="3" spans="1:22" s="36" customFormat="1" ht="24">
      <c r="A3" s="33">
        <v>5065</v>
      </c>
      <c r="B3" s="33" t="s">
        <v>52</v>
      </c>
      <c r="C3" s="33" t="s">
        <v>53</v>
      </c>
      <c r="D3" s="33">
        <v>5</v>
      </c>
      <c r="E3" s="33" t="s">
        <v>97</v>
      </c>
      <c r="F3" s="33" t="s">
        <v>16</v>
      </c>
      <c r="G3" s="34"/>
      <c r="H3" s="34"/>
      <c r="I3" s="34"/>
      <c r="J3" s="34"/>
      <c r="K3" s="34"/>
      <c r="L3" s="34"/>
      <c r="M3" s="34"/>
      <c r="N3" s="34"/>
      <c r="O3" s="34">
        <v>1</v>
      </c>
      <c r="P3" s="35" t="s">
        <v>163</v>
      </c>
      <c r="Q3" s="34"/>
      <c r="R3" s="34"/>
      <c r="S3" s="34"/>
      <c r="T3" s="34"/>
      <c r="U3" s="34"/>
      <c r="V3" s="34"/>
    </row>
    <row r="4" spans="1:22" s="36" customFormat="1" ht="24">
      <c r="A4" s="33">
        <v>5069</v>
      </c>
      <c r="B4" s="33" t="s">
        <v>58</v>
      </c>
      <c r="C4" s="33" t="s">
        <v>59</v>
      </c>
      <c r="D4" s="33">
        <v>9</v>
      </c>
      <c r="E4" s="33" t="s">
        <v>97</v>
      </c>
      <c r="F4" s="33" t="s">
        <v>16</v>
      </c>
      <c r="G4" s="34"/>
      <c r="H4" s="34"/>
      <c r="I4" s="34"/>
      <c r="J4" s="34"/>
      <c r="K4" s="34"/>
      <c r="L4" s="34"/>
      <c r="M4" s="34"/>
      <c r="N4" s="34"/>
      <c r="O4" s="34">
        <v>1</v>
      </c>
      <c r="P4" s="35" t="s">
        <v>163</v>
      </c>
      <c r="Q4" s="34"/>
      <c r="R4" s="34"/>
      <c r="S4" s="34"/>
      <c r="T4" s="34"/>
      <c r="U4" s="34"/>
      <c r="V4" s="34"/>
    </row>
    <row r="5" spans="1:22">
      <c r="A5" s="26">
        <v>5053</v>
      </c>
      <c r="B5" s="26" t="s">
        <v>32</v>
      </c>
      <c r="C5" s="26" t="s">
        <v>33</v>
      </c>
      <c r="D5" s="26">
        <v>1</v>
      </c>
      <c r="E5" s="26" t="s">
        <v>97</v>
      </c>
      <c r="F5" s="26" t="s">
        <v>16</v>
      </c>
      <c r="G5" s="31"/>
      <c r="H5" s="31"/>
      <c r="I5" s="31"/>
      <c r="J5" s="31"/>
      <c r="K5" s="31"/>
      <c r="L5" s="31"/>
      <c r="M5" s="31"/>
      <c r="N5" s="31"/>
      <c r="O5" s="31">
        <v>6.6</v>
      </c>
      <c r="P5" s="53"/>
      <c r="Q5" s="31"/>
      <c r="R5" s="31">
        <v>6.6</v>
      </c>
      <c r="S5" s="31">
        <v>1</v>
      </c>
      <c r="T5" s="31"/>
      <c r="U5" s="31">
        <v>6.3</v>
      </c>
      <c r="V5" s="31">
        <v>6.3</v>
      </c>
    </row>
    <row r="6" spans="1:22">
      <c r="A6" s="26">
        <v>5057</v>
      </c>
      <c r="B6" s="26" t="s">
        <v>32</v>
      </c>
      <c r="C6" s="26" t="s">
        <v>33</v>
      </c>
      <c r="D6" s="26">
        <v>1</v>
      </c>
      <c r="E6" s="26" t="s">
        <v>97</v>
      </c>
      <c r="F6" s="26" t="s">
        <v>16</v>
      </c>
      <c r="G6" s="31"/>
      <c r="H6" s="31"/>
      <c r="I6" s="31"/>
      <c r="J6" s="31"/>
      <c r="K6" s="31"/>
      <c r="L6" s="31"/>
      <c r="M6" s="31"/>
      <c r="N6" s="31"/>
      <c r="O6" s="31">
        <v>5.2</v>
      </c>
      <c r="P6" s="53"/>
      <c r="Q6" s="31"/>
      <c r="R6" s="31">
        <v>5.2</v>
      </c>
      <c r="S6" s="31">
        <v>1</v>
      </c>
      <c r="T6" s="31"/>
      <c r="U6" s="31">
        <v>5</v>
      </c>
      <c r="V6" s="31">
        <v>5</v>
      </c>
    </row>
    <row r="7" spans="1:22">
      <c r="A7" s="26">
        <v>5058</v>
      </c>
      <c r="B7" s="26" t="s">
        <v>39</v>
      </c>
      <c r="C7" s="26" t="s">
        <v>40</v>
      </c>
      <c r="D7" s="26">
        <v>1</v>
      </c>
      <c r="E7" s="26" t="s">
        <v>97</v>
      </c>
      <c r="F7" s="26" t="s">
        <v>16</v>
      </c>
      <c r="G7" s="31"/>
      <c r="H7" s="31"/>
      <c r="I7" s="31"/>
      <c r="J7" s="31"/>
      <c r="K7" s="31"/>
      <c r="L7" s="31"/>
      <c r="M7" s="31"/>
      <c r="N7" s="31"/>
      <c r="O7" s="31">
        <v>3.2</v>
      </c>
      <c r="P7" s="53"/>
      <c r="Q7" s="31"/>
      <c r="R7" s="31">
        <v>3.2</v>
      </c>
      <c r="S7" s="31">
        <v>1</v>
      </c>
      <c r="T7" s="31"/>
      <c r="U7" s="31">
        <v>3.1</v>
      </c>
      <c r="V7" s="31">
        <v>3.1</v>
      </c>
    </row>
    <row r="8" spans="1:22">
      <c r="A8" s="26">
        <v>5060</v>
      </c>
      <c r="B8" s="26" t="s">
        <v>39</v>
      </c>
      <c r="C8" s="26" t="s">
        <v>40</v>
      </c>
      <c r="D8" s="26">
        <v>1</v>
      </c>
      <c r="E8" s="26" t="s">
        <v>97</v>
      </c>
      <c r="F8" s="26" t="s">
        <v>16</v>
      </c>
      <c r="G8" s="31"/>
      <c r="H8" s="31"/>
      <c r="I8" s="31"/>
      <c r="J8" s="31"/>
      <c r="K8" s="31"/>
      <c r="L8" s="31"/>
      <c r="M8" s="31"/>
      <c r="N8" s="31"/>
      <c r="O8" s="31">
        <v>3.8</v>
      </c>
      <c r="P8" s="53"/>
      <c r="Q8" s="31"/>
      <c r="R8" s="31">
        <v>3.8</v>
      </c>
      <c r="S8" s="31">
        <v>1</v>
      </c>
      <c r="T8" s="31"/>
      <c r="U8" s="31">
        <v>3.7</v>
      </c>
      <c r="V8" s="31">
        <v>3.7</v>
      </c>
    </row>
    <row r="9" spans="1:22" s="36" customFormat="1" ht="24">
      <c r="A9" s="33">
        <v>4830</v>
      </c>
      <c r="B9" s="33" t="s">
        <v>18</v>
      </c>
      <c r="C9" s="33" t="s">
        <v>19</v>
      </c>
      <c r="D9" s="33">
        <v>14</v>
      </c>
      <c r="E9" s="33" t="s">
        <v>97</v>
      </c>
      <c r="F9" s="33" t="s">
        <v>16</v>
      </c>
      <c r="G9" s="34"/>
      <c r="H9" s="34"/>
      <c r="I9" s="34"/>
      <c r="J9" s="34"/>
      <c r="K9" s="34"/>
      <c r="L9" s="34"/>
      <c r="M9" s="34"/>
      <c r="N9" s="34"/>
      <c r="O9" s="34">
        <v>1</v>
      </c>
      <c r="P9" s="35" t="s">
        <v>163</v>
      </c>
      <c r="Q9" s="34"/>
      <c r="R9" s="34"/>
      <c r="S9" s="34"/>
      <c r="T9" s="34"/>
      <c r="U9" s="34"/>
      <c r="V9" s="34"/>
    </row>
    <row r="10" spans="1:22">
      <c r="A10" s="26">
        <v>4841</v>
      </c>
      <c r="B10" s="26" t="s">
        <v>18</v>
      </c>
      <c r="C10" s="26" t="s">
        <v>19</v>
      </c>
      <c r="D10" s="26">
        <v>14</v>
      </c>
      <c r="E10" s="26" t="s">
        <v>97</v>
      </c>
      <c r="F10" s="26" t="s">
        <v>16</v>
      </c>
      <c r="G10" s="31"/>
      <c r="H10" s="31"/>
      <c r="I10" s="31"/>
      <c r="J10" s="31"/>
      <c r="K10" s="31"/>
      <c r="L10" s="31"/>
      <c r="M10" s="31"/>
      <c r="N10" s="31"/>
      <c r="O10" s="31">
        <v>5.2</v>
      </c>
      <c r="P10" s="53"/>
      <c r="Q10" s="31"/>
      <c r="R10" s="31">
        <v>5.2</v>
      </c>
      <c r="S10" s="31">
        <v>1</v>
      </c>
      <c r="T10" s="31"/>
      <c r="U10" s="31">
        <v>5</v>
      </c>
      <c r="V10" s="31">
        <v>5</v>
      </c>
    </row>
    <row r="11" spans="1:22">
      <c r="A11" s="26">
        <v>4816</v>
      </c>
      <c r="B11" s="26" t="s">
        <v>10</v>
      </c>
      <c r="C11" s="26" t="s">
        <v>11</v>
      </c>
      <c r="D11" s="26">
        <v>13</v>
      </c>
      <c r="E11" s="26" t="s">
        <v>97</v>
      </c>
      <c r="F11" s="26" t="s">
        <v>16</v>
      </c>
      <c r="G11" s="31"/>
      <c r="H11" s="31"/>
      <c r="I11" s="31"/>
      <c r="J11" s="31"/>
      <c r="K11" s="31"/>
      <c r="L11" s="31"/>
      <c r="M11" s="31"/>
      <c r="N11" s="31"/>
      <c r="O11" s="31">
        <v>5.2</v>
      </c>
      <c r="P11" s="53"/>
      <c r="Q11" s="31"/>
      <c r="R11" s="31">
        <v>5.2</v>
      </c>
      <c r="S11" s="31">
        <v>1</v>
      </c>
      <c r="T11" s="31"/>
      <c r="U11" s="31">
        <v>5</v>
      </c>
      <c r="V11" s="31">
        <v>5</v>
      </c>
    </row>
    <row r="12" spans="1:22">
      <c r="A12" s="26">
        <v>4833</v>
      </c>
      <c r="B12" s="26" t="s">
        <v>10</v>
      </c>
      <c r="C12" s="26" t="s">
        <v>11</v>
      </c>
      <c r="D12" s="26">
        <v>13</v>
      </c>
      <c r="E12" s="26" t="s">
        <v>97</v>
      </c>
      <c r="F12" s="26" t="s">
        <v>16</v>
      </c>
      <c r="G12" s="31"/>
      <c r="H12" s="31"/>
      <c r="I12" s="31"/>
      <c r="J12" s="31"/>
      <c r="K12" s="31"/>
      <c r="L12" s="31"/>
      <c r="M12" s="31"/>
      <c r="N12" s="31"/>
      <c r="O12" s="31">
        <v>6.4</v>
      </c>
      <c r="P12" s="53"/>
      <c r="Q12" s="31"/>
      <c r="R12" s="31">
        <v>6.4</v>
      </c>
      <c r="S12" s="31">
        <v>1</v>
      </c>
      <c r="T12" s="31"/>
      <c r="U12" s="31">
        <v>6.1</v>
      </c>
      <c r="V12" s="31">
        <v>6.1</v>
      </c>
    </row>
    <row r="13" spans="1:22">
      <c r="A13" s="26">
        <v>5064</v>
      </c>
      <c r="B13" s="26" t="s">
        <v>48</v>
      </c>
      <c r="C13" s="26" t="s">
        <v>49</v>
      </c>
      <c r="D13" s="26">
        <v>7</v>
      </c>
      <c r="E13" s="26" t="s">
        <v>97</v>
      </c>
      <c r="F13" s="26" t="s">
        <v>16</v>
      </c>
      <c r="G13" s="31"/>
      <c r="H13" s="31"/>
      <c r="I13" s="31"/>
      <c r="J13" s="31"/>
      <c r="K13" s="31"/>
      <c r="L13" s="31"/>
      <c r="M13" s="31"/>
      <c r="N13" s="31"/>
      <c r="O13" s="31">
        <v>7</v>
      </c>
      <c r="P13" s="53"/>
      <c r="Q13" s="31"/>
      <c r="R13" s="31">
        <v>7</v>
      </c>
      <c r="S13" s="31">
        <v>1</v>
      </c>
      <c r="T13" s="31"/>
      <c r="U13" s="31">
        <v>6.7</v>
      </c>
      <c r="V13" s="31">
        <v>6.7</v>
      </c>
    </row>
    <row r="14" spans="1:22">
      <c r="A14" s="26">
        <v>5068</v>
      </c>
      <c r="B14" s="26" t="s">
        <v>48</v>
      </c>
      <c r="C14" s="26" t="s">
        <v>49</v>
      </c>
      <c r="D14" s="26">
        <v>7</v>
      </c>
      <c r="E14" s="26" t="s">
        <v>97</v>
      </c>
      <c r="F14" s="26" t="s">
        <v>16</v>
      </c>
      <c r="G14" s="31"/>
      <c r="H14" s="31"/>
      <c r="I14" s="31"/>
      <c r="J14" s="31"/>
      <c r="K14" s="31"/>
      <c r="L14" s="31"/>
      <c r="M14" s="31"/>
      <c r="N14" s="31"/>
      <c r="O14" s="31">
        <v>7</v>
      </c>
      <c r="P14" s="53"/>
      <c r="Q14" s="31"/>
      <c r="R14" s="31">
        <v>7</v>
      </c>
      <c r="S14" s="31">
        <v>1</v>
      </c>
      <c r="T14" s="31"/>
      <c r="U14" s="31">
        <v>6.7</v>
      </c>
      <c r="V14" s="31">
        <v>6.7</v>
      </c>
    </row>
    <row r="15" spans="1:22">
      <c r="A15" s="26">
        <v>5059</v>
      </c>
      <c r="B15" s="26" t="s">
        <v>28</v>
      </c>
      <c r="C15" s="26" t="s">
        <v>29</v>
      </c>
      <c r="D15" s="26">
        <v>16</v>
      </c>
      <c r="E15" s="26" t="s">
        <v>97</v>
      </c>
      <c r="F15" s="26" t="s">
        <v>16</v>
      </c>
      <c r="G15" s="31"/>
      <c r="H15" s="31"/>
      <c r="I15" s="31"/>
      <c r="J15" s="31"/>
      <c r="K15" s="31"/>
      <c r="L15" s="31"/>
      <c r="M15" s="31"/>
      <c r="N15" s="31"/>
      <c r="O15" s="31">
        <v>7</v>
      </c>
      <c r="P15" s="53"/>
      <c r="Q15" s="31"/>
      <c r="R15" s="31">
        <v>7</v>
      </c>
      <c r="S15" s="31">
        <v>7</v>
      </c>
      <c r="T15" s="31"/>
      <c r="U15" s="31">
        <v>7</v>
      </c>
      <c r="V15" s="31">
        <v>7</v>
      </c>
    </row>
    <row r="16" spans="1:22">
      <c r="A16" s="26">
        <v>5004</v>
      </c>
      <c r="B16" s="26" t="s">
        <v>28</v>
      </c>
      <c r="C16" s="26" t="s">
        <v>29</v>
      </c>
      <c r="D16" s="26">
        <v>13</v>
      </c>
      <c r="E16" s="26" t="s">
        <v>98</v>
      </c>
      <c r="F16" s="26" t="s">
        <v>16</v>
      </c>
      <c r="G16" s="31">
        <v>7</v>
      </c>
      <c r="H16" s="31">
        <v>7</v>
      </c>
      <c r="I16" s="31">
        <v>7</v>
      </c>
      <c r="J16" s="31">
        <v>7</v>
      </c>
      <c r="K16" s="31">
        <v>7</v>
      </c>
      <c r="L16" s="31">
        <v>7</v>
      </c>
      <c r="M16" s="31">
        <v>7</v>
      </c>
      <c r="N16" s="31">
        <v>7</v>
      </c>
      <c r="O16" s="31"/>
      <c r="P16" s="53"/>
      <c r="Q16" s="31">
        <v>7</v>
      </c>
      <c r="R16" s="31">
        <v>7</v>
      </c>
      <c r="S16" s="31">
        <v>1</v>
      </c>
      <c r="T16" s="31">
        <v>6.7</v>
      </c>
      <c r="U16" s="31"/>
      <c r="V16" s="31">
        <v>6.7</v>
      </c>
    </row>
  </sheetData>
  <sheetProtection algorithmName="SHA-512" hashValue="ZLCzywiK+dlfXtYdqb1iHA3mG2FYy/c4WVke5bwLp/FJ99l4PgQmeIyAvgK4XH/RtA6iX0pZWrXxeI3KpWHoHw==" saltValue="JTzuttk+aW92cKrBTObLEQ==" spinCount="100000" sheet="1" objects="1" scenarios="1" sort="0" autoFilter="0" pivotTables="0"/>
  <autoFilter ref="A1:V16" xr:uid="{00000000-0001-0000-0400-000000000000}"/>
  <sortState xmlns:xlrd2="http://schemas.microsoft.com/office/spreadsheetml/2017/richdata2" ref="A2:V16">
    <sortCondition ref="E2:E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"/>
  <sheetViews>
    <sheetView workbookViewId="0">
      <selection activeCell="D9" sqref="D9"/>
    </sheetView>
  </sheetViews>
  <sheetFormatPr baseColWidth="10" defaultColWidth="9.140625" defaultRowHeight="11.25"/>
  <cols>
    <col min="1" max="1" width="9.140625" style="2"/>
    <col min="2" max="2" width="13.28515625" style="2" customWidth="1"/>
    <col min="3" max="3" width="37.42578125" style="2" bestFit="1" customWidth="1"/>
    <col min="4" max="4" width="12.5703125" style="38" customWidth="1"/>
    <col min="5" max="5" width="9.140625" style="38"/>
    <col min="6" max="6" width="13.28515625" style="2" bestFit="1" customWidth="1"/>
    <col min="7" max="8" width="13.28515625" style="5" customWidth="1"/>
    <col min="9" max="9" width="11.85546875" style="5" customWidth="1"/>
    <col min="10" max="10" width="14.140625" style="5" customWidth="1"/>
    <col min="11" max="11" width="13.42578125" style="5" customWidth="1"/>
    <col min="12" max="12" width="11.85546875" style="5" customWidth="1"/>
    <col min="13" max="16384" width="9.140625" style="2"/>
  </cols>
  <sheetData>
    <row r="1" spans="1:12" s="3" customFormat="1" ht="33.75">
      <c r="A1" s="10" t="s">
        <v>116</v>
      </c>
      <c r="B1" s="10" t="s">
        <v>95</v>
      </c>
      <c r="C1" s="10" t="s">
        <v>94</v>
      </c>
      <c r="D1" s="10" t="s">
        <v>1</v>
      </c>
      <c r="E1" s="10" t="s">
        <v>5</v>
      </c>
      <c r="F1" s="10" t="s">
        <v>6</v>
      </c>
      <c r="G1" s="10" t="s">
        <v>173</v>
      </c>
      <c r="H1" s="10" t="s">
        <v>174</v>
      </c>
      <c r="I1" s="10" t="s">
        <v>176</v>
      </c>
      <c r="J1" s="10" t="s">
        <v>175</v>
      </c>
      <c r="K1" s="10" t="s">
        <v>177</v>
      </c>
      <c r="L1" s="10" t="s">
        <v>139</v>
      </c>
    </row>
    <row r="2" spans="1:12">
      <c r="A2" s="6">
        <v>4816</v>
      </c>
      <c r="B2" s="6" t="s">
        <v>10</v>
      </c>
      <c r="C2" s="6" t="s">
        <v>11</v>
      </c>
      <c r="D2" s="37" t="s">
        <v>13</v>
      </c>
      <c r="E2" s="37">
        <v>13</v>
      </c>
      <c r="F2" s="6" t="s">
        <v>14</v>
      </c>
      <c r="G2" s="7"/>
      <c r="H2" s="7"/>
      <c r="I2" s="7"/>
      <c r="J2" s="7">
        <v>7</v>
      </c>
      <c r="K2" s="7">
        <v>7</v>
      </c>
      <c r="L2" s="7">
        <v>7</v>
      </c>
    </row>
    <row r="3" spans="1:12">
      <c r="A3" s="6">
        <v>4833</v>
      </c>
      <c r="B3" s="6" t="s">
        <v>10</v>
      </c>
      <c r="C3" s="6" t="s">
        <v>11</v>
      </c>
      <c r="D3" s="37" t="s">
        <v>13</v>
      </c>
      <c r="E3" s="37">
        <v>13</v>
      </c>
      <c r="F3" s="6" t="s">
        <v>14</v>
      </c>
      <c r="G3" s="7"/>
      <c r="H3" s="7"/>
      <c r="I3" s="7"/>
      <c r="J3" s="7">
        <v>7</v>
      </c>
      <c r="K3" s="7">
        <v>7</v>
      </c>
      <c r="L3" s="7">
        <v>7</v>
      </c>
    </row>
    <row r="4" spans="1:12">
      <c r="A4" s="6">
        <v>4841</v>
      </c>
      <c r="B4" s="6" t="s">
        <v>18</v>
      </c>
      <c r="C4" s="6" t="s">
        <v>19</v>
      </c>
      <c r="D4" s="37" t="s">
        <v>13</v>
      </c>
      <c r="E4" s="37">
        <v>14</v>
      </c>
      <c r="F4" s="6" t="s">
        <v>20</v>
      </c>
      <c r="G4" s="7"/>
      <c r="H4" s="7"/>
      <c r="I4" s="7"/>
      <c r="J4" s="7">
        <v>7</v>
      </c>
      <c r="K4" s="7">
        <v>7</v>
      </c>
      <c r="L4" s="7">
        <v>7</v>
      </c>
    </row>
    <row r="5" spans="1:12">
      <c r="A5" s="6">
        <v>5004</v>
      </c>
      <c r="B5" s="6" t="s">
        <v>28</v>
      </c>
      <c r="C5" s="6" t="s">
        <v>29</v>
      </c>
      <c r="D5" s="37" t="s">
        <v>24</v>
      </c>
      <c r="E5" s="37">
        <v>13</v>
      </c>
      <c r="F5" s="6" t="s">
        <v>30</v>
      </c>
      <c r="G5" s="7">
        <v>5</v>
      </c>
      <c r="H5" s="7">
        <v>5</v>
      </c>
      <c r="I5" s="7">
        <v>5</v>
      </c>
      <c r="J5" s="7"/>
      <c r="K5" s="7"/>
      <c r="L5" s="7">
        <v>5</v>
      </c>
    </row>
    <row r="6" spans="1:12">
      <c r="A6" s="6">
        <v>5053</v>
      </c>
      <c r="B6" s="6" t="s">
        <v>32</v>
      </c>
      <c r="C6" s="6" t="s">
        <v>33</v>
      </c>
      <c r="D6" s="37" t="s">
        <v>13</v>
      </c>
      <c r="E6" s="37">
        <v>1</v>
      </c>
      <c r="F6" s="6" t="s">
        <v>34</v>
      </c>
      <c r="G6" s="7"/>
      <c r="H6" s="7"/>
      <c r="I6" s="7"/>
      <c r="J6" s="7">
        <v>7</v>
      </c>
      <c r="K6" s="7">
        <v>7</v>
      </c>
      <c r="L6" s="7">
        <v>7</v>
      </c>
    </row>
    <row r="7" spans="1:12">
      <c r="A7" s="6">
        <v>5057</v>
      </c>
      <c r="B7" s="6" t="s">
        <v>32</v>
      </c>
      <c r="C7" s="6" t="s">
        <v>33</v>
      </c>
      <c r="D7" s="37" t="s">
        <v>13</v>
      </c>
      <c r="E7" s="37">
        <v>1</v>
      </c>
      <c r="F7" s="6" t="s">
        <v>34</v>
      </c>
      <c r="G7" s="7"/>
      <c r="H7" s="7"/>
      <c r="I7" s="7"/>
      <c r="J7" s="7">
        <v>7</v>
      </c>
      <c r="K7" s="7">
        <v>7</v>
      </c>
      <c r="L7" s="7">
        <v>7</v>
      </c>
    </row>
    <row r="8" spans="1:12">
      <c r="A8" s="6">
        <v>5058</v>
      </c>
      <c r="B8" s="6" t="s">
        <v>39</v>
      </c>
      <c r="C8" s="6" t="s">
        <v>40</v>
      </c>
      <c r="D8" s="37" t="s">
        <v>13</v>
      </c>
      <c r="E8" s="37">
        <v>1</v>
      </c>
      <c r="F8" s="6" t="s">
        <v>34</v>
      </c>
      <c r="G8" s="7"/>
      <c r="H8" s="7"/>
      <c r="I8" s="7"/>
      <c r="J8" s="7">
        <v>7</v>
      </c>
      <c r="K8" s="7">
        <v>7</v>
      </c>
      <c r="L8" s="7">
        <v>7</v>
      </c>
    </row>
    <row r="9" spans="1:12">
      <c r="A9" s="6">
        <v>5059</v>
      </c>
      <c r="B9" s="6" t="s">
        <v>28</v>
      </c>
      <c r="C9" s="6" t="s">
        <v>29</v>
      </c>
      <c r="D9" s="37" t="s">
        <v>24</v>
      </c>
      <c r="E9" s="37">
        <v>16</v>
      </c>
      <c r="F9" s="6" t="s">
        <v>42</v>
      </c>
      <c r="G9" s="7">
        <v>5</v>
      </c>
      <c r="H9" s="7">
        <v>5</v>
      </c>
      <c r="I9" s="7">
        <v>5</v>
      </c>
      <c r="J9" s="7"/>
      <c r="K9" s="7"/>
      <c r="L9" s="7">
        <v>5</v>
      </c>
    </row>
    <row r="10" spans="1:12">
      <c r="A10" s="6">
        <v>5060</v>
      </c>
      <c r="B10" s="6" t="s">
        <v>39</v>
      </c>
      <c r="C10" s="6" t="s">
        <v>40</v>
      </c>
      <c r="D10" s="37" t="s">
        <v>13</v>
      </c>
      <c r="E10" s="37">
        <v>1</v>
      </c>
      <c r="F10" s="6" t="s">
        <v>34</v>
      </c>
      <c r="G10" s="7"/>
      <c r="H10" s="7"/>
      <c r="I10" s="7"/>
      <c r="J10" s="7">
        <v>7</v>
      </c>
      <c r="K10" s="7">
        <v>7</v>
      </c>
      <c r="L10" s="7">
        <v>7</v>
      </c>
    </row>
    <row r="11" spans="1:12">
      <c r="A11" s="6">
        <v>5063</v>
      </c>
      <c r="B11" s="6" t="s">
        <v>44</v>
      </c>
      <c r="C11" s="6" t="s">
        <v>45</v>
      </c>
      <c r="D11" s="37" t="s">
        <v>13</v>
      </c>
      <c r="E11" s="37">
        <v>10</v>
      </c>
      <c r="F11" s="6" t="s">
        <v>46</v>
      </c>
      <c r="G11" s="7"/>
      <c r="H11" s="7"/>
      <c r="I11" s="7"/>
      <c r="J11" s="7">
        <v>3</v>
      </c>
      <c r="K11" s="7">
        <v>3</v>
      </c>
      <c r="L11" s="7">
        <v>3</v>
      </c>
    </row>
    <row r="12" spans="1:12">
      <c r="A12" s="6">
        <v>5064</v>
      </c>
      <c r="B12" s="6" t="s">
        <v>48</v>
      </c>
      <c r="C12" s="6" t="s">
        <v>49</v>
      </c>
      <c r="D12" s="37" t="s">
        <v>13</v>
      </c>
      <c r="E12" s="37">
        <v>7</v>
      </c>
      <c r="F12" s="6" t="s">
        <v>50</v>
      </c>
      <c r="G12" s="7"/>
      <c r="H12" s="7"/>
      <c r="I12" s="7"/>
      <c r="J12" s="7">
        <v>7</v>
      </c>
      <c r="K12" s="7">
        <v>7</v>
      </c>
      <c r="L12" s="7">
        <v>7</v>
      </c>
    </row>
    <row r="13" spans="1:12">
      <c r="A13" s="6">
        <v>5068</v>
      </c>
      <c r="B13" s="6" t="s">
        <v>48</v>
      </c>
      <c r="C13" s="6" t="s">
        <v>49</v>
      </c>
      <c r="D13" s="37" t="s">
        <v>13</v>
      </c>
      <c r="E13" s="37">
        <v>7</v>
      </c>
      <c r="F13" s="6" t="s">
        <v>50</v>
      </c>
      <c r="G13" s="7"/>
      <c r="H13" s="7"/>
      <c r="I13" s="7"/>
      <c r="J13" s="7">
        <v>7</v>
      </c>
      <c r="K13" s="7">
        <v>7</v>
      </c>
      <c r="L13" s="7">
        <v>7</v>
      </c>
    </row>
  </sheetData>
  <sheetProtection algorithmName="SHA-512" hashValue="5nteH7n3H3yyHPZ4wiDr0nVJQUBRgJsOnjqxeKueOF8eS1QmoCHW0+8nfv6Vwy55Jt7SAhwk2U98k9VeCDZFDg==" saltValue="T3BY8WHlDKoRvb+fNmDiVA==" spinCount="100000" sheet="1" objects="1" scenarios="1" sort="0" autoFilter="0" pivotTables="0"/>
  <autoFilter ref="A1:L13" xr:uid="{00000000-0001-0000-0500-000000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3"/>
  <sheetViews>
    <sheetView workbookViewId="0">
      <pane ySplit="1" topLeftCell="A2" activePane="bottomLeft" state="frozen"/>
      <selection pane="bottomLeft" activeCell="G10" sqref="G10"/>
    </sheetView>
  </sheetViews>
  <sheetFormatPr baseColWidth="10" defaultColWidth="9.140625" defaultRowHeight="11.25"/>
  <cols>
    <col min="1" max="1" width="9.140625" style="40"/>
    <col min="2" max="2" width="12.85546875" style="40" bestFit="1" customWidth="1"/>
    <col min="3" max="3" width="9.140625" style="40"/>
    <col min="4" max="4" width="29.5703125" style="40" customWidth="1"/>
    <col min="5" max="5" width="11.85546875" style="42" customWidth="1"/>
    <col min="6" max="7" width="9.140625" style="42" customWidth="1"/>
    <col min="8" max="8" width="9.140625" style="40" customWidth="1"/>
    <col min="9" max="9" width="17.85546875" style="40" customWidth="1"/>
    <col min="10" max="10" width="11.5703125" style="40" customWidth="1"/>
    <col min="11" max="11" width="11.42578125" style="40" customWidth="1"/>
    <col min="12" max="12" width="15.5703125" style="42" customWidth="1"/>
    <col min="13" max="15" width="15.85546875" style="42" customWidth="1"/>
    <col min="16" max="16" width="19.42578125" style="41" customWidth="1"/>
    <col min="17" max="17" width="14.42578125" style="41" customWidth="1"/>
    <col min="18" max="18" width="13.140625" style="41" customWidth="1"/>
    <col min="19" max="19" width="9.5703125" style="41" customWidth="1"/>
    <col min="20" max="16384" width="9.140625" style="40"/>
  </cols>
  <sheetData>
    <row r="1" spans="1:19" s="39" customFormat="1" ht="22.5">
      <c r="A1" s="10" t="s">
        <v>116</v>
      </c>
      <c r="B1" s="10" t="s">
        <v>189</v>
      </c>
      <c r="C1" s="10" t="s">
        <v>95</v>
      </c>
      <c r="D1" s="10" t="s">
        <v>94</v>
      </c>
      <c r="E1" s="10" t="s">
        <v>1</v>
      </c>
      <c r="F1" s="10" t="s">
        <v>3</v>
      </c>
      <c r="G1" s="10" t="s">
        <v>5</v>
      </c>
      <c r="H1" s="10" t="s">
        <v>6</v>
      </c>
      <c r="I1" s="10" t="s">
        <v>62</v>
      </c>
      <c r="J1" s="10" t="s">
        <v>7</v>
      </c>
      <c r="K1" s="10" t="s">
        <v>8</v>
      </c>
      <c r="L1" s="10" t="s">
        <v>115</v>
      </c>
      <c r="M1" s="10" t="s">
        <v>118</v>
      </c>
      <c r="N1" s="10" t="s">
        <v>187</v>
      </c>
      <c r="O1" s="10" t="s">
        <v>188</v>
      </c>
      <c r="P1" s="10" t="s">
        <v>129</v>
      </c>
      <c r="Q1" s="10" t="s">
        <v>137</v>
      </c>
      <c r="R1" s="10" t="s">
        <v>139</v>
      </c>
      <c r="S1" s="10" t="s">
        <v>65</v>
      </c>
    </row>
    <row r="2" spans="1:19">
      <c r="A2" s="6">
        <v>5064</v>
      </c>
      <c r="B2" s="6" t="str">
        <f>+CONCATENATE(C2,"-",G2)</f>
        <v>69100200-4-7</v>
      </c>
      <c r="C2" s="6" t="s">
        <v>48</v>
      </c>
      <c r="D2" s="6" t="s">
        <v>49</v>
      </c>
      <c r="E2" s="37" t="s">
        <v>13</v>
      </c>
      <c r="F2" s="37">
        <v>0</v>
      </c>
      <c r="G2" s="37">
        <v>7</v>
      </c>
      <c r="H2" s="6" t="s">
        <v>50</v>
      </c>
      <c r="I2" s="6" t="s">
        <v>51</v>
      </c>
      <c r="J2" s="6" t="s">
        <v>97</v>
      </c>
      <c r="K2" s="6" t="s">
        <v>16</v>
      </c>
      <c r="L2" s="37" t="s">
        <v>17</v>
      </c>
      <c r="M2" s="37" t="s">
        <v>17</v>
      </c>
      <c r="N2" s="50"/>
      <c r="O2" s="50">
        <f>+VLOOKUP(B2,'ANEXO Nº 3 EXPERIENCIA'!B:R,17,0)</f>
        <v>6.1</v>
      </c>
      <c r="P2" s="7">
        <v>6.1</v>
      </c>
      <c r="Q2" s="7">
        <v>6.7</v>
      </c>
      <c r="R2" s="7">
        <v>7</v>
      </c>
      <c r="S2" s="7">
        <v>6.6</v>
      </c>
    </row>
    <row r="3" spans="1:19">
      <c r="A3" s="6">
        <v>5068</v>
      </c>
      <c r="B3" s="6" t="str">
        <f t="shared" ref="B3:B13" si="0">+CONCATENATE(C3,"-",G3)</f>
        <v>69100200-4-7</v>
      </c>
      <c r="C3" s="6" t="s">
        <v>48</v>
      </c>
      <c r="D3" s="6" t="s">
        <v>49</v>
      </c>
      <c r="E3" s="37" t="s">
        <v>13</v>
      </c>
      <c r="F3" s="37">
        <v>0</v>
      </c>
      <c r="G3" s="37">
        <v>7</v>
      </c>
      <c r="H3" s="6" t="s">
        <v>50</v>
      </c>
      <c r="I3" s="6" t="s">
        <v>51</v>
      </c>
      <c r="J3" s="6" t="s">
        <v>97</v>
      </c>
      <c r="K3" s="6" t="s">
        <v>16</v>
      </c>
      <c r="L3" s="37" t="s">
        <v>17</v>
      </c>
      <c r="M3" s="37" t="s">
        <v>17</v>
      </c>
      <c r="N3" s="50"/>
      <c r="O3" s="50">
        <f>+VLOOKUP(B3,'ANEXO Nº 3 EXPERIENCIA'!B:R,17,0)</f>
        <v>6.1</v>
      </c>
      <c r="P3" s="7">
        <v>6.1</v>
      </c>
      <c r="Q3" s="7">
        <v>6.7</v>
      </c>
      <c r="R3" s="7">
        <v>7</v>
      </c>
      <c r="S3" s="7">
        <v>6.6</v>
      </c>
    </row>
    <row r="4" spans="1:19">
      <c r="A4" s="6">
        <v>5053</v>
      </c>
      <c r="B4" s="6" t="str">
        <f t="shared" si="0"/>
        <v>65152796-1-1</v>
      </c>
      <c r="C4" s="6" t="s">
        <v>32</v>
      </c>
      <c r="D4" s="6" t="s">
        <v>33</v>
      </c>
      <c r="E4" s="37" t="s">
        <v>13</v>
      </c>
      <c r="F4" s="37">
        <v>0</v>
      </c>
      <c r="G4" s="37">
        <v>1</v>
      </c>
      <c r="H4" s="6" t="s">
        <v>34</v>
      </c>
      <c r="I4" s="6" t="s">
        <v>35</v>
      </c>
      <c r="J4" s="6" t="s">
        <v>97</v>
      </c>
      <c r="K4" s="6" t="s">
        <v>16</v>
      </c>
      <c r="L4" s="37" t="s">
        <v>17</v>
      </c>
      <c r="M4" s="37" t="s">
        <v>17</v>
      </c>
      <c r="N4" s="50"/>
      <c r="O4" s="50">
        <f>+VLOOKUP(B4,'ANEXO Nº 3 EXPERIENCIA'!B:R,17,0)</f>
        <v>6.7</v>
      </c>
      <c r="P4" s="7">
        <v>6.7</v>
      </c>
      <c r="Q4" s="7">
        <v>6.3</v>
      </c>
      <c r="R4" s="7">
        <v>7</v>
      </c>
      <c r="S4" s="7">
        <v>6.5</v>
      </c>
    </row>
    <row r="5" spans="1:19">
      <c r="A5" s="6">
        <v>5059</v>
      </c>
      <c r="B5" s="6" t="str">
        <f t="shared" si="0"/>
        <v>70729100-1-16</v>
      </c>
      <c r="C5" s="6" t="s">
        <v>28</v>
      </c>
      <c r="D5" s="6" t="s">
        <v>29</v>
      </c>
      <c r="E5" s="37" t="s">
        <v>24</v>
      </c>
      <c r="F5" s="37">
        <v>4</v>
      </c>
      <c r="G5" s="37">
        <v>16</v>
      </c>
      <c r="H5" s="6" t="s">
        <v>42</v>
      </c>
      <c r="I5" s="6" t="s">
        <v>43</v>
      </c>
      <c r="J5" s="6" t="s">
        <v>97</v>
      </c>
      <c r="K5" s="6" t="s">
        <v>16</v>
      </c>
      <c r="L5" s="37" t="s">
        <v>17</v>
      </c>
      <c r="M5" s="37" t="s">
        <v>17</v>
      </c>
      <c r="N5" s="50">
        <f>+VLOOKUP(B5,'ANEXO Nº 3 EXPERIENCIA'!B:J,9,0)</f>
        <v>3</v>
      </c>
      <c r="O5" s="50"/>
      <c r="P5" s="7">
        <v>7</v>
      </c>
      <c r="Q5" s="7">
        <v>7</v>
      </c>
      <c r="R5" s="7">
        <v>5</v>
      </c>
      <c r="S5" s="7">
        <v>5.9</v>
      </c>
    </row>
    <row r="6" spans="1:19">
      <c r="A6" s="6">
        <v>5057</v>
      </c>
      <c r="B6" s="6" t="str">
        <f t="shared" si="0"/>
        <v>65152796-1-1</v>
      </c>
      <c r="C6" s="6" t="s">
        <v>32</v>
      </c>
      <c r="D6" s="6" t="s">
        <v>33</v>
      </c>
      <c r="E6" s="37" t="s">
        <v>13</v>
      </c>
      <c r="F6" s="37">
        <v>0</v>
      </c>
      <c r="G6" s="37">
        <v>1</v>
      </c>
      <c r="H6" s="6" t="s">
        <v>34</v>
      </c>
      <c r="I6" s="6" t="s">
        <v>35</v>
      </c>
      <c r="J6" s="6" t="s">
        <v>97</v>
      </c>
      <c r="K6" s="6" t="s">
        <v>16</v>
      </c>
      <c r="L6" s="37" t="s">
        <v>17</v>
      </c>
      <c r="M6" s="37" t="s">
        <v>17</v>
      </c>
      <c r="N6" s="50"/>
      <c r="O6" s="50">
        <f>+VLOOKUP(B6,'ANEXO Nº 3 EXPERIENCIA'!B:R,17,0)</f>
        <v>6.7</v>
      </c>
      <c r="P6" s="7">
        <v>6.7</v>
      </c>
      <c r="Q6" s="7">
        <v>5</v>
      </c>
      <c r="R6" s="7">
        <v>7</v>
      </c>
      <c r="S6" s="7">
        <v>5.8</v>
      </c>
    </row>
    <row r="7" spans="1:19">
      <c r="A7" s="6">
        <v>5004</v>
      </c>
      <c r="B7" s="6" t="str">
        <f t="shared" si="0"/>
        <v>70729100-1-13</v>
      </c>
      <c r="C7" s="6" t="s">
        <v>28</v>
      </c>
      <c r="D7" s="6" t="s">
        <v>29</v>
      </c>
      <c r="E7" s="37" t="s">
        <v>24</v>
      </c>
      <c r="F7" s="37">
        <v>4</v>
      </c>
      <c r="G7" s="37">
        <v>13</v>
      </c>
      <c r="H7" s="6" t="s">
        <v>30</v>
      </c>
      <c r="I7" s="6" t="s">
        <v>31</v>
      </c>
      <c r="J7" s="6" t="s">
        <v>98</v>
      </c>
      <c r="K7" s="6" t="s">
        <v>16</v>
      </c>
      <c r="L7" s="37" t="s">
        <v>17</v>
      </c>
      <c r="M7" s="37" t="s">
        <v>17</v>
      </c>
      <c r="N7" s="50">
        <f>+VLOOKUP(B7,'ANEXO Nº 3 EXPERIENCIA'!B:J,9,0)</f>
        <v>3</v>
      </c>
      <c r="O7" s="50"/>
      <c r="P7" s="7">
        <v>7</v>
      </c>
      <c r="Q7" s="7">
        <v>6.7</v>
      </c>
      <c r="R7" s="7">
        <v>5</v>
      </c>
      <c r="S7" s="7">
        <v>5.8</v>
      </c>
    </row>
    <row r="8" spans="1:19">
      <c r="A8" s="6">
        <v>4833</v>
      </c>
      <c r="B8" s="6" t="str">
        <f t="shared" si="0"/>
        <v>69071700-K-13</v>
      </c>
      <c r="C8" s="6" t="s">
        <v>10</v>
      </c>
      <c r="D8" s="6" t="s">
        <v>11</v>
      </c>
      <c r="E8" s="37" t="s">
        <v>13</v>
      </c>
      <c r="F8" s="37">
        <v>0</v>
      </c>
      <c r="G8" s="37">
        <v>13</v>
      </c>
      <c r="H8" s="6" t="s">
        <v>14</v>
      </c>
      <c r="I8" s="6" t="s">
        <v>15</v>
      </c>
      <c r="J8" s="6" t="s">
        <v>97</v>
      </c>
      <c r="K8" s="6" t="s">
        <v>16</v>
      </c>
      <c r="L8" s="37" t="s">
        <v>17</v>
      </c>
      <c r="M8" s="37" t="s">
        <v>17</v>
      </c>
      <c r="N8" s="50"/>
      <c r="O8" s="50">
        <f>+VLOOKUP(B8,'ANEXO Nº 3 EXPERIENCIA'!B:R,17,0)</f>
        <v>3.9</v>
      </c>
      <c r="P8" s="7">
        <v>3.9</v>
      </c>
      <c r="Q8" s="7">
        <v>6.1</v>
      </c>
      <c r="R8" s="7">
        <v>7</v>
      </c>
      <c r="S8" s="7">
        <v>5.6</v>
      </c>
    </row>
    <row r="9" spans="1:19">
      <c r="A9" s="6">
        <v>5063</v>
      </c>
      <c r="B9" s="6" t="str">
        <f t="shared" si="0"/>
        <v>71173100-8-10</v>
      </c>
      <c r="C9" s="6" t="s">
        <v>44</v>
      </c>
      <c r="D9" s="6" t="s">
        <v>45</v>
      </c>
      <c r="E9" s="37" t="s">
        <v>13</v>
      </c>
      <c r="F9" s="37">
        <v>0</v>
      </c>
      <c r="G9" s="37">
        <v>10</v>
      </c>
      <c r="H9" s="6" t="s">
        <v>46</v>
      </c>
      <c r="I9" s="6" t="s">
        <v>47</v>
      </c>
      <c r="J9" s="6" t="s">
        <v>97</v>
      </c>
      <c r="K9" s="6" t="s">
        <v>16</v>
      </c>
      <c r="L9" s="37" t="s">
        <v>17</v>
      </c>
      <c r="M9" s="37" t="s">
        <v>17</v>
      </c>
      <c r="N9" s="50"/>
      <c r="O9" s="50">
        <f>+VLOOKUP(B9,'ANEXO Nº 3 EXPERIENCIA'!B:R,17,0)</f>
        <v>3.6</v>
      </c>
      <c r="P9" s="7">
        <v>3.6</v>
      </c>
      <c r="Q9" s="7">
        <v>6.7</v>
      </c>
      <c r="R9" s="7">
        <v>3</v>
      </c>
      <c r="S9" s="7">
        <v>5.2</v>
      </c>
    </row>
    <row r="10" spans="1:19">
      <c r="A10" s="6">
        <v>5060</v>
      </c>
      <c r="B10" s="6" t="str">
        <f t="shared" si="0"/>
        <v>65152799-6-1</v>
      </c>
      <c r="C10" s="6" t="s">
        <v>39</v>
      </c>
      <c r="D10" s="6" t="s">
        <v>40</v>
      </c>
      <c r="E10" s="37" t="s">
        <v>13</v>
      </c>
      <c r="F10" s="37">
        <v>0</v>
      </c>
      <c r="G10" s="37">
        <v>1</v>
      </c>
      <c r="H10" s="6" t="s">
        <v>34</v>
      </c>
      <c r="I10" s="6" t="s">
        <v>41</v>
      </c>
      <c r="J10" s="6" t="s">
        <v>97</v>
      </c>
      <c r="K10" s="6" t="s">
        <v>16</v>
      </c>
      <c r="L10" s="37" t="s">
        <v>17</v>
      </c>
      <c r="M10" s="37" t="s">
        <v>17</v>
      </c>
      <c r="N10" s="50"/>
      <c r="O10" s="50">
        <f>+VLOOKUP(B10,'ANEXO Nº 3 EXPERIENCIA'!B:R,17,0)</f>
        <v>6.7</v>
      </c>
      <c r="P10" s="7">
        <v>6.7</v>
      </c>
      <c r="Q10" s="7">
        <v>3.7</v>
      </c>
      <c r="R10" s="7">
        <v>7</v>
      </c>
      <c r="S10" s="7">
        <v>5.0999999999999996</v>
      </c>
    </row>
    <row r="11" spans="1:19">
      <c r="A11" s="6">
        <v>4816</v>
      </c>
      <c r="B11" s="6" t="str">
        <f t="shared" si="0"/>
        <v>69071700-K-13</v>
      </c>
      <c r="C11" s="6" t="s">
        <v>10</v>
      </c>
      <c r="D11" s="6" t="s">
        <v>11</v>
      </c>
      <c r="E11" s="37" t="s">
        <v>13</v>
      </c>
      <c r="F11" s="37">
        <v>0</v>
      </c>
      <c r="G11" s="37">
        <v>13</v>
      </c>
      <c r="H11" s="6" t="s">
        <v>14</v>
      </c>
      <c r="I11" s="6" t="s">
        <v>15</v>
      </c>
      <c r="J11" s="6" t="s">
        <v>97</v>
      </c>
      <c r="K11" s="6" t="s">
        <v>16</v>
      </c>
      <c r="L11" s="37" t="s">
        <v>17</v>
      </c>
      <c r="M11" s="37" t="s">
        <v>17</v>
      </c>
      <c r="N11" s="50"/>
      <c r="O11" s="50">
        <f>+VLOOKUP(B11,'ANEXO Nº 3 EXPERIENCIA'!B:R,17,0)</f>
        <v>3.9</v>
      </c>
      <c r="P11" s="7">
        <v>3.9</v>
      </c>
      <c r="Q11" s="7">
        <v>5</v>
      </c>
      <c r="R11" s="7">
        <v>7</v>
      </c>
      <c r="S11" s="7">
        <v>5</v>
      </c>
    </row>
    <row r="12" spans="1:19">
      <c r="A12" s="6">
        <v>5058</v>
      </c>
      <c r="B12" s="6" t="str">
        <f t="shared" si="0"/>
        <v>65152799-6-1</v>
      </c>
      <c r="C12" s="6" t="s">
        <v>39</v>
      </c>
      <c r="D12" s="6" t="s">
        <v>40</v>
      </c>
      <c r="E12" s="37" t="s">
        <v>13</v>
      </c>
      <c r="F12" s="37">
        <v>0</v>
      </c>
      <c r="G12" s="37">
        <v>1</v>
      </c>
      <c r="H12" s="6" t="s">
        <v>34</v>
      </c>
      <c r="I12" s="6" t="s">
        <v>41</v>
      </c>
      <c r="J12" s="6" t="s">
        <v>97</v>
      </c>
      <c r="K12" s="6" t="s">
        <v>16</v>
      </c>
      <c r="L12" s="37" t="s">
        <v>17</v>
      </c>
      <c r="M12" s="37" t="s">
        <v>17</v>
      </c>
      <c r="N12" s="50"/>
      <c r="O12" s="50">
        <f>+VLOOKUP(B12,'ANEXO Nº 3 EXPERIENCIA'!B:R,17,0)</f>
        <v>6.7</v>
      </c>
      <c r="P12" s="7">
        <v>6.7</v>
      </c>
      <c r="Q12" s="7">
        <v>3.1</v>
      </c>
      <c r="R12" s="7">
        <v>7</v>
      </c>
      <c r="S12" s="7">
        <v>4.8</v>
      </c>
    </row>
    <row r="13" spans="1:19">
      <c r="A13" s="6">
        <v>4841</v>
      </c>
      <c r="B13" s="6" t="str">
        <f t="shared" si="0"/>
        <v>65059174-7-14</v>
      </c>
      <c r="C13" s="6" t="s">
        <v>18</v>
      </c>
      <c r="D13" s="6" t="s">
        <v>19</v>
      </c>
      <c r="E13" s="37" t="s">
        <v>13</v>
      </c>
      <c r="F13" s="37">
        <v>0</v>
      </c>
      <c r="G13" s="37">
        <v>14</v>
      </c>
      <c r="H13" s="6" t="s">
        <v>20</v>
      </c>
      <c r="I13" s="6" t="s">
        <v>21</v>
      </c>
      <c r="J13" s="6" t="s">
        <v>97</v>
      </c>
      <c r="K13" s="6" t="s">
        <v>16</v>
      </c>
      <c r="L13" s="37" t="s">
        <v>17</v>
      </c>
      <c r="M13" s="37" t="s">
        <v>17</v>
      </c>
      <c r="N13" s="50"/>
      <c r="O13" s="50">
        <f>+VLOOKUP(B13,'ANEXO Nº 3 EXPERIENCIA'!B:R,17,0)</f>
        <v>1</v>
      </c>
      <c r="P13" s="7">
        <v>1</v>
      </c>
      <c r="Q13" s="7">
        <v>5</v>
      </c>
      <c r="R13" s="7">
        <v>7</v>
      </c>
      <c r="S13" s="7">
        <v>4.0999999999999996</v>
      </c>
    </row>
  </sheetData>
  <sheetProtection algorithmName="SHA-512" hashValue="xmb0bVMMrce651CcQ+pQ6WZUYVuFognVW5dCtkaCMhx0SwB60j7W1G0HH/4YTV49hZ+nBMy70kbjDlx/b/27pg==" saltValue="iuwvNRezLLfrGf6NpnYJ3w==" spinCount="100000" sheet="1" objects="1" scenarios="1" sort="0" autoFilter="0" pivotTables="0"/>
  <autoFilter ref="A1:S13" xr:uid="{00000000-0001-0000-0600-000000000000}"/>
  <sortState xmlns:xlrd2="http://schemas.microsoft.com/office/spreadsheetml/2017/richdata2" ref="A2:S13">
    <sortCondition descending="1" ref="S2:S1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AA2AC-CB69-48C0-B7FF-004C1C787623}">
  <dimension ref="A1:R22"/>
  <sheetViews>
    <sheetView workbookViewId="0">
      <selection activeCell="F9" sqref="F9"/>
    </sheetView>
  </sheetViews>
  <sheetFormatPr baseColWidth="10" defaultColWidth="9.140625" defaultRowHeight="12"/>
  <cols>
    <col min="1" max="1" width="7.28515625" style="16" customWidth="1"/>
    <col min="2" max="2" width="9.140625" style="16"/>
    <col min="3" max="3" width="24.5703125" style="16" customWidth="1"/>
    <col min="4" max="4" width="7.42578125" style="49" customWidth="1"/>
    <col min="5" max="5" width="9.140625" style="16"/>
    <col min="6" max="6" width="34.42578125" style="16" customWidth="1"/>
    <col min="7" max="7" width="10.42578125" style="16" customWidth="1"/>
    <col min="8" max="9" width="9.140625" style="16"/>
    <col min="10" max="10" width="8.140625" style="16" customWidth="1"/>
    <col min="11" max="11" width="12.7109375" style="16" customWidth="1"/>
    <col min="12" max="12" width="10.5703125" style="16" customWidth="1"/>
    <col min="13" max="13" width="6.28515625" style="47" customWidth="1"/>
    <col min="14" max="14" width="10.5703125" style="51" customWidth="1"/>
    <col min="15" max="15" width="6.28515625" style="49" customWidth="1"/>
    <col min="16" max="16" width="10.7109375" style="49" customWidth="1"/>
    <col min="17" max="17" width="11.42578125" style="49" customWidth="1"/>
    <col min="18" max="18" width="49.28515625" style="16" customWidth="1"/>
    <col min="19" max="16384" width="9.140625" style="16"/>
  </cols>
  <sheetData>
    <row r="1" spans="1:18" s="18" customFormat="1" ht="33.75">
      <c r="A1" s="10" t="s">
        <v>116</v>
      </c>
      <c r="B1" s="10" t="s">
        <v>95</v>
      </c>
      <c r="C1" s="10" t="s">
        <v>94</v>
      </c>
      <c r="D1" s="10" t="s">
        <v>5</v>
      </c>
      <c r="E1" s="10" t="s">
        <v>6</v>
      </c>
      <c r="F1" s="10" t="s">
        <v>62</v>
      </c>
      <c r="G1" s="10" t="s">
        <v>7</v>
      </c>
      <c r="H1" s="10" t="s">
        <v>63</v>
      </c>
      <c r="I1" s="10" t="s">
        <v>140</v>
      </c>
      <c r="J1" s="10" t="s">
        <v>141</v>
      </c>
      <c r="K1" s="10" t="s">
        <v>142</v>
      </c>
      <c r="L1" s="10" t="s">
        <v>8</v>
      </c>
      <c r="M1" s="45" t="s">
        <v>64</v>
      </c>
      <c r="N1" s="11" t="s">
        <v>65</v>
      </c>
      <c r="O1" s="10" t="s">
        <v>66</v>
      </c>
      <c r="P1" s="10" t="s">
        <v>67</v>
      </c>
      <c r="Q1" s="10" t="s">
        <v>68</v>
      </c>
      <c r="R1" s="10" t="s">
        <v>2</v>
      </c>
    </row>
    <row r="2" spans="1:18">
      <c r="A2" s="8">
        <v>5053</v>
      </c>
      <c r="B2" s="8" t="s">
        <v>32</v>
      </c>
      <c r="C2" s="8" t="s">
        <v>33</v>
      </c>
      <c r="D2" s="48">
        <v>1</v>
      </c>
      <c r="E2" s="8" t="s">
        <v>34</v>
      </c>
      <c r="F2" s="8" t="s">
        <v>35</v>
      </c>
      <c r="G2" s="8" t="s">
        <v>97</v>
      </c>
      <c r="H2" s="8" t="s">
        <v>70</v>
      </c>
      <c r="I2" s="8" t="s">
        <v>71</v>
      </c>
      <c r="J2" s="8">
        <v>170</v>
      </c>
      <c r="K2" s="8">
        <v>55</v>
      </c>
      <c r="L2" s="8" t="s">
        <v>16</v>
      </c>
      <c r="M2" s="46">
        <v>4000</v>
      </c>
      <c r="N2" s="50">
        <v>6.5</v>
      </c>
      <c r="O2" s="48">
        <v>1</v>
      </c>
      <c r="P2" s="48">
        <v>20</v>
      </c>
      <c r="Q2" s="48">
        <v>20</v>
      </c>
      <c r="R2" s="8" t="s">
        <v>69</v>
      </c>
    </row>
    <row r="3" spans="1:18">
      <c r="A3" s="8">
        <v>5057</v>
      </c>
      <c r="B3" s="8" t="s">
        <v>32</v>
      </c>
      <c r="C3" s="8" t="s">
        <v>33</v>
      </c>
      <c r="D3" s="48">
        <v>1</v>
      </c>
      <c r="E3" s="8" t="s">
        <v>34</v>
      </c>
      <c r="F3" s="8" t="s">
        <v>35</v>
      </c>
      <c r="G3" s="8" t="s">
        <v>97</v>
      </c>
      <c r="H3" s="8" t="s">
        <v>72</v>
      </c>
      <c r="I3" s="8" t="s">
        <v>73</v>
      </c>
      <c r="J3" s="8">
        <v>214</v>
      </c>
      <c r="K3" s="8">
        <v>55</v>
      </c>
      <c r="L3" s="8" t="s">
        <v>16</v>
      </c>
      <c r="M3" s="46">
        <v>4000</v>
      </c>
      <c r="N3" s="50">
        <v>5.8</v>
      </c>
      <c r="O3" s="48">
        <v>1</v>
      </c>
      <c r="P3" s="48">
        <v>20</v>
      </c>
      <c r="Q3" s="48">
        <v>20</v>
      </c>
      <c r="R3" s="8" t="s">
        <v>69</v>
      </c>
    </row>
    <row r="4" spans="1:18">
      <c r="A4" s="8">
        <v>5060</v>
      </c>
      <c r="B4" s="8" t="s">
        <v>39</v>
      </c>
      <c r="C4" s="8" t="s">
        <v>40</v>
      </c>
      <c r="D4" s="48">
        <v>1</v>
      </c>
      <c r="E4" s="8" t="s">
        <v>34</v>
      </c>
      <c r="F4" s="8" t="s">
        <v>41</v>
      </c>
      <c r="G4" s="8" t="s">
        <v>97</v>
      </c>
      <c r="H4" s="8" t="s">
        <v>74</v>
      </c>
      <c r="I4" s="8" t="s">
        <v>75</v>
      </c>
      <c r="J4" s="8">
        <v>176</v>
      </c>
      <c r="K4" s="8">
        <v>55</v>
      </c>
      <c r="L4" s="8" t="s">
        <v>16</v>
      </c>
      <c r="M4" s="46">
        <v>4000</v>
      </c>
      <c r="N4" s="50">
        <v>5.0999999999999996</v>
      </c>
      <c r="O4" s="48">
        <v>1</v>
      </c>
      <c r="P4" s="48">
        <v>20</v>
      </c>
      <c r="Q4" s="48"/>
      <c r="R4" s="8" t="s">
        <v>190</v>
      </c>
    </row>
    <row r="5" spans="1:18">
      <c r="A5" s="8">
        <v>5058</v>
      </c>
      <c r="B5" s="8" t="s">
        <v>39</v>
      </c>
      <c r="C5" s="8" t="s">
        <v>40</v>
      </c>
      <c r="D5" s="48">
        <v>1</v>
      </c>
      <c r="E5" s="8" t="s">
        <v>34</v>
      </c>
      <c r="F5" s="8" t="s">
        <v>41</v>
      </c>
      <c r="G5" s="8" t="s">
        <v>97</v>
      </c>
      <c r="H5" s="8" t="s">
        <v>76</v>
      </c>
      <c r="I5" s="8" t="s">
        <v>77</v>
      </c>
      <c r="J5" s="8">
        <v>240</v>
      </c>
      <c r="K5" s="8">
        <v>55</v>
      </c>
      <c r="L5" s="8" t="s">
        <v>16</v>
      </c>
      <c r="M5" s="46">
        <v>4000</v>
      </c>
      <c r="N5" s="50">
        <v>4.8</v>
      </c>
      <c r="O5" s="48">
        <v>1</v>
      </c>
      <c r="P5" s="48">
        <v>20</v>
      </c>
      <c r="Q5" s="48"/>
      <c r="R5" s="8" t="s">
        <v>190</v>
      </c>
    </row>
    <row r="6" spans="1:18">
      <c r="A6" s="8">
        <v>5055</v>
      </c>
      <c r="B6" s="8" t="s">
        <v>36</v>
      </c>
      <c r="C6" s="8" t="s">
        <v>37</v>
      </c>
      <c r="D6" s="48">
        <v>1</v>
      </c>
      <c r="E6" s="8" t="s">
        <v>34</v>
      </c>
      <c r="F6" s="8" t="s">
        <v>38</v>
      </c>
      <c r="G6" s="8" t="s">
        <v>97</v>
      </c>
      <c r="H6" s="8" t="s">
        <v>99</v>
      </c>
      <c r="I6" s="8" t="s">
        <v>100</v>
      </c>
      <c r="J6" s="8">
        <v>160</v>
      </c>
      <c r="K6" s="8">
        <v>55</v>
      </c>
      <c r="L6" s="8" t="s">
        <v>16</v>
      </c>
      <c r="M6" s="46">
        <v>4000</v>
      </c>
      <c r="N6" s="50"/>
      <c r="O6" s="48">
        <v>1</v>
      </c>
      <c r="P6" s="48">
        <v>20</v>
      </c>
      <c r="Q6" s="48"/>
      <c r="R6" s="8" t="s">
        <v>143</v>
      </c>
    </row>
    <row r="7" spans="1:18">
      <c r="A7" s="8">
        <v>5061</v>
      </c>
      <c r="B7" s="8" t="s">
        <v>36</v>
      </c>
      <c r="C7" s="8" t="s">
        <v>37</v>
      </c>
      <c r="D7" s="48">
        <v>1</v>
      </c>
      <c r="E7" s="8" t="s">
        <v>34</v>
      </c>
      <c r="F7" s="8" t="s">
        <v>38</v>
      </c>
      <c r="G7" s="8" t="s">
        <v>97</v>
      </c>
      <c r="H7" s="8" t="s">
        <v>102</v>
      </c>
      <c r="I7" s="8" t="s">
        <v>103</v>
      </c>
      <c r="J7" s="8">
        <v>176</v>
      </c>
      <c r="K7" s="8">
        <v>55</v>
      </c>
      <c r="L7" s="8" t="s">
        <v>16</v>
      </c>
      <c r="M7" s="46">
        <v>4000</v>
      </c>
      <c r="N7" s="50"/>
      <c r="O7" s="48">
        <v>1</v>
      </c>
      <c r="P7" s="48">
        <v>20</v>
      </c>
      <c r="Q7" s="48"/>
      <c r="R7" s="8" t="s">
        <v>143</v>
      </c>
    </row>
    <row r="8" spans="1:18">
      <c r="A8" s="8">
        <v>5056</v>
      </c>
      <c r="B8" s="8" t="s">
        <v>36</v>
      </c>
      <c r="C8" s="8" t="s">
        <v>37</v>
      </c>
      <c r="D8" s="48">
        <v>1</v>
      </c>
      <c r="E8" s="8" t="s">
        <v>34</v>
      </c>
      <c r="F8" s="8" t="s">
        <v>38</v>
      </c>
      <c r="G8" s="8" t="s">
        <v>98</v>
      </c>
      <c r="H8" s="8"/>
      <c r="I8" s="8" t="s">
        <v>101</v>
      </c>
      <c r="J8" s="8">
        <v>175</v>
      </c>
      <c r="K8" s="8">
        <v>55</v>
      </c>
      <c r="L8" s="8" t="s">
        <v>16</v>
      </c>
      <c r="M8" s="46">
        <v>4000</v>
      </c>
      <c r="N8" s="50"/>
      <c r="O8" s="48">
        <v>1</v>
      </c>
      <c r="P8" s="48">
        <v>20</v>
      </c>
      <c r="Q8" s="48"/>
      <c r="R8" s="8" t="s">
        <v>143</v>
      </c>
    </row>
    <row r="9" spans="1:18">
      <c r="A9" s="8">
        <v>4888</v>
      </c>
      <c r="B9" s="8" t="s">
        <v>22</v>
      </c>
      <c r="C9" s="8" t="s">
        <v>23</v>
      </c>
      <c r="D9" s="48">
        <v>3</v>
      </c>
      <c r="E9" s="8" t="s">
        <v>25</v>
      </c>
      <c r="F9" s="8" t="s">
        <v>26</v>
      </c>
      <c r="G9" s="8" t="s">
        <v>97</v>
      </c>
      <c r="H9" s="8" t="s">
        <v>106</v>
      </c>
      <c r="I9" s="8" t="s">
        <v>107</v>
      </c>
      <c r="J9" s="8">
        <v>176</v>
      </c>
      <c r="K9" s="8">
        <v>55</v>
      </c>
      <c r="L9" s="8" t="s">
        <v>16</v>
      </c>
      <c r="M9" s="46">
        <v>4000</v>
      </c>
      <c r="N9" s="50"/>
      <c r="O9" s="48">
        <v>3</v>
      </c>
      <c r="P9" s="48">
        <v>20</v>
      </c>
      <c r="Q9" s="48">
        <v>0</v>
      </c>
      <c r="R9" s="8" t="s">
        <v>143</v>
      </c>
    </row>
    <row r="10" spans="1:18">
      <c r="A10" s="8">
        <v>4899</v>
      </c>
      <c r="B10" s="8" t="s">
        <v>22</v>
      </c>
      <c r="C10" s="8" t="s">
        <v>23</v>
      </c>
      <c r="D10" s="48">
        <v>3</v>
      </c>
      <c r="E10" s="8" t="s">
        <v>25</v>
      </c>
      <c r="F10" s="8" t="s">
        <v>26</v>
      </c>
      <c r="G10" s="8" t="s">
        <v>97</v>
      </c>
      <c r="H10" s="8" t="s">
        <v>108</v>
      </c>
      <c r="I10" s="8" t="s">
        <v>109</v>
      </c>
      <c r="J10" s="8">
        <v>171</v>
      </c>
      <c r="K10" s="8">
        <v>55</v>
      </c>
      <c r="L10" s="8" t="s">
        <v>16</v>
      </c>
      <c r="M10" s="46">
        <v>4000</v>
      </c>
      <c r="N10" s="50"/>
      <c r="O10" s="48">
        <v>3</v>
      </c>
      <c r="P10" s="48">
        <v>20</v>
      </c>
      <c r="Q10" s="48">
        <v>0</v>
      </c>
      <c r="R10" s="8" t="s">
        <v>143</v>
      </c>
    </row>
    <row r="11" spans="1:18">
      <c r="A11" s="8">
        <v>5065</v>
      </c>
      <c r="B11" s="8" t="s">
        <v>52</v>
      </c>
      <c r="C11" s="8" t="s">
        <v>53</v>
      </c>
      <c r="D11" s="48">
        <v>5</v>
      </c>
      <c r="E11" s="8" t="s">
        <v>54</v>
      </c>
      <c r="F11" s="8" t="s">
        <v>55</v>
      </c>
      <c r="G11" s="8" t="s">
        <v>97</v>
      </c>
      <c r="H11" s="8" t="s">
        <v>104</v>
      </c>
      <c r="I11" s="8" t="s">
        <v>105</v>
      </c>
      <c r="J11" s="8">
        <v>200</v>
      </c>
      <c r="K11" s="8">
        <v>55</v>
      </c>
      <c r="L11" s="8" t="s">
        <v>16</v>
      </c>
      <c r="M11" s="46">
        <v>4000</v>
      </c>
      <c r="N11" s="50"/>
      <c r="O11" s="48">
        <v>5</v>
      </c>
      <c r="P11" s="48">
        <v>20</v>
      </c>
      <c r="Q11" s="48">
        <v>0</v>
      </c>
      <c r="R11" s="8" t="s">
        <v>144</v>
      </c>
    </row>
    <row r="12" spans="1:18">
      <c r="A12" s="8">
        <v>5065</v>
      </c>
      <c r="B12" s="8" t="s">
        <v>52</v>
      </c>
      <c r="C12" s="8" t="s">
        <v>53</v>
      </c>
      <c r="D12" s="48">
        <v>5</v>
      </c>
      <c r="E12" s="8" t="s">
        <v>56</v>
      </c>
      <c r="F12" s="8" t="s">
        <v>57</v>
      </c>
      <c r="G12" s="8" t="s">
        <v>97</v>
      </c>
      <c r="H12" s="8" t="s">
        <v>104</v>
      </c>
      <c r="I12" s="8" t="s">
        <v>105</v>
      </c>
      <c r="J12" s="8">
        <v>200</v>
      </c>
      <c r="K12" s="8">
        <v>55</v>
      </c>
      <c r="L12" s="8" t="s">
        <v>16</v>
      </c>
      <c r="M12" s="46">
        <v>4000</v>
      </c>
      <c r="N12" s="50"/>
      <c r="O12" s="48">
        <v>5</v>
      </c>
      <c r="P12" s="48">
        <v>20</v>
      </c>
      <c r="Q12" s="48">
        <v>0</v>
      </c>
      <c r="R12" s="8" t="s">
        <v>144</v>
      </c>
    </row>
    <row r="13" spans="1:18">
      <c r="A13" s="8">
        <v>4833</v>
      </c>
      <c r="B13" s="8" t="s">
        <v>10</v>
      </c>
      <c r="C13" s="8" t="s">
        <v>11</v>
      </c>
      <c r="D13" s="48">
        <v>13</v>
      </c>
      <c r="E13" s="8" t="s">
        <v>14</v>
      </c>
      <c r="F13" s="8" t="s">
        <v>15</v>
      </c>
      <c r="G13" s="8" t="s">
        <v>97</v>
      </c>
      <c r="H13" s="8" t="s">
        <v>78</v>
      </c>
      <c r="I13" s="8" t="s">
        <v>79</v>
      </c>
      <c r="J13" s="8">
        <v>200</v>
      </c>
      <c r="K13" s="8">
        <v>55</v>
      </c>
      <c r="L13" s="8" t="s">
        <v>16</v>
      </c>
      <c r="M13" s="46">
        <v>4000</v>
      </c>
      <c r="N13" s="50">
        <v>5.6</v>
      </c>
      <c r="O13" s="48">
        <v>6</v>
      </c>
      <c r="P13" s="48">
        <v>20</v>
      </c>
      <c r="Q13" s="48">
        <v>20</v>
      </c>
      <c r="R13" s="8" t="s">
        <v>69</v>
      </c>
    </row>
    <row r="14" spans="1:18">
      <c r="A14" s="8">
        <v>4816</v>
      </c>
      <c r="B14" s="8" t="s">
        <v>10</v>
      </c>
      <c r="C14" s="8" t="s">
        <v>11</v>
      </c>
      <c r="D14" s="48">
        <v>13</v>
      </c>
      <c r="E14" s="8" t="s">
        <v>14</v>
      </c>
      <c r="F14" s="8" t="s">
        <v>15</v>
      </c>
      <c r="G14" s="8" t="s">
        <v>97</v>
      </c>
      <c r="H14" s="8" t="s">
        <v>80</v>
      </c>
      <c r="I14" s="8" t="s">
        <v>81</v>
      </c>
      <c r="J14" s="8">
        <v>136</v>
      </c>
      <c r="K14" s="8">
        <v>55</v>
      </c>
      <c r="L14" s="8" t="s">
        <v>16</v>
      </c>
      <c r="M14" s="46">
        <v>4000</v>
      </c>
      <c r="N14" s="50">
        <v>5</v>
      </c>
      <c r="O14" s="48">
        <v>6</v>
      </c>
      <c r="P14" s="48">
        <v>20</v>
      </c>
      <c r="Q14" s="48">
        <v>20</v>
      </c>
      <c r="R14" s="8" t="s">
        <v>69</v>
      </c>
    </row>
    <row r="15" spans="1:18">
      <c r="A15" s="8">
        <v>5004</v>
      </c>
      <c r="B15" s="8" t="s">
        <v>28</v>
      </c>
      <c r="C15" s="8" t="s">
        <v>29</v>
      </c>
      <c r="D15" s="48">
        <v>13</v>
      </c>
      <c r="E15" s="8" t="s">
        <v>30</v>
      </c>
      <c r="F15" s="8" t="s">
        <v>31</v>
      </c>
      <c r="G15" s="8" t="s">
        <v>98</v>
      </c>
      <c r="H15" s="8"/>
      <c r="I15" s="8" t="s">
        <v>92</v>
      </c>
      <c r="J15" s="8">
        <v>200</v>
      </c>
      <c r="K15" s="8">
        <v>55</v>
      </c>
      <c r="L15" s="8" t="s">
        <v>16</v>
      </c>
      <c r="M15" s="46">
        <v>4000</v>
      </c>
      <c r="N15" s="50">
        <v>5.8</v>
      </c>
      <c r="O15" s="48">
        <v>6</v>
      </c>
      <c r="P15" s="48">
        <v>20</v>
      </c>
      <c r="Q15" s="48">
        <v>20</v>
      </c>
      <c r="R15" s="8" t="s">
        <v>69</v>
      </c>
    </row>
    <row r="16" spans="1:18">
      <c r="A16" s="8">
        <v>5064</v>
      </c>
      <c r="B16" s="8" t="s">
        <v>48</v>
      </c>
      <c r="C16" s="8" t="s">
        <v>49</v>
      </c>
      <c r="D16" s="48">
        <v>7</v>
      </c>
      <c r="E16" s="8" t="s">
        <v>50</v>
      </c>
      <c r="F16" s="8" t="s">
        <v>51</v>
      </c>
      <c r="G16" s="8" t="s">
        <v>97</v>
      </c>
      <c r="H16" s="8" t="s">
        <v>82</v>
      </c>
      <c r="I16" s="8" t="s">
        <v>83</v>
      </c>
      <c r="J16" s="8">
        <v>172</v>
      </c>
      <c r="K16" s="8">
        <v>55</v>
      </c>
      <c r="L16" s="8" t="s">
        <v>16</v>
      </c>
      <c r="M16" s="46">
        <v>4000</v>
      </c>
      <c r="N16" s="50">
        <v>6.6</v>
      </c>
      <c r="O16" s="48">
        <v>8</v>
      </c>
      <c r="P16" s="48">
        <v>20</v>
      </c>
      <c r="Q16" s="48">
        <v>20</v>
      </c>
      <c r="R16" s="8" t="s">
        <v>69</v>
      </c>
    </row>
    <row r="17" spans="1:18">
      <c r="A17" s="8">
        <v>5068</v>
      </c>
      <c r="B17" s="8" t="s">
        <v>48</v>
      </c>
      <c r="C17" s="8" t="s">
        <v>49</v>
      </c>
      <c r="D17" s="48">
        <v>7</v>
      </c>
      <c r="E17" s="8" t="s">
        <v>50</v>
      </c>
      <c r="F17" s="8" t="s">
        <v>51</v>
      </c>
      <c r="G17" s="8" t="s">
        <v>97</v>
      </c>
      <c r="H17" s="8" t="s">
        <v>84</v>
      </c>
      <c r="I17" s="8" t="s">
        <v>85</v>
      </c>
      <c r="J17" s="8">
        <v>150</v>
      </c>
      <c r="K17" s="8">
        <v>55</v>
      </c>
      <c r="L17" s="8" t="s">
        <v>16</v>
      </c>
      <c r="M17" s="46">
        <v>4000</v>
      </c>
      <c r="N17" s="50">
        <v>6.6</v>
      </c>
      <c r="O17" s="48">
        <v>8</v>
      </c>
      <c r="P17" s="48">
        <v>20</v>
      </c>
      <c r="Q17" s="48">
        <v>20</v>
      </c>
      <c r="R17" s="8" t="s">
        <v>69</v>
      </c>
    </row>
    <row r="18" spans="1:18">
      <c r="A18" s="8">
        <v>5059</v>
      </c>
      <c r="B18" s="8" t="s">
        <v>28</v>
      </c>
      <c r="C18" s="8" t="s">
        <v>29</v>
      </c>
      <c r="D18" s="48">
        <v>16</v>
      </c>
      <c r="E18" s="8" t="s">
        <v>42</v>
      </c>
      <c r="F18" s="8" t="s">
        <v>43</v>
      </c>
      <c r="G18" s="8" t="s">
        <v>97</v>
      </c>
      <c r="H18" s="8" t="s">
        <v>86</v>
      </c>
      <c r="I18" s="8" t="s">
        <v>87</v>
      </c>
      <c r="J18" s="8">
        <v>168</v>
      </c>
      <c r="K18" s="8">
        <v>55</v>
      </c>
      <c r="L18" s="8" t="s">
        <v>16</v>
      </c>
      <c r="M18" s="46">
        <v>4000</v>
      </c>
      <c r="N18" s="50">
        <v>5.9</v>
      </c>
      <c r="O18" s="48">
        <v>9</v>
      </c>
      <c r="P18" s="48">
        <v>20</v>
      </c>
      <c r="Q18" s="48">
        <v>20</v>
      </c>
      <c r="R18" s="8" t="s">
        <v>69</v>
      </c>
    </row>
    <row r="19" spans="1:18">
      <c r="A19" s="8">
        <v>5069</v>
      </c>
      <c r="B19" s="8" t="s">
        <v>58</v>
      </c>
      <c r="C19" s="8" t="s">
        <v>59</v>
      </c>
      <c r="D19" s="48">
        <v>9</v>
      </c>
      <c r="E19" s="8" t="s">
        <v>60</v>
      </c>
      <c r="F19" s="8" t="s">
        <v>61</v>
      </c>
      <c r="G19" s="8" t="s">
        <v>97</v>
      </c>
      <c r="H19" s="8" t="s">
        <v>72</v>
      </c>
      <c r="I19" s="8" t="s">
        <v>73</v>
      </c>
      <c r="J19" s="8">
        <v>214</v>
      </c>
      <c r="K19" s="8">
        <v>55</v>
      </c>
      <c r="L19" s="8" t="s">
        <v>16</v>
      </c>
      <c r="M19" s="46">
        <v>4000</v>
      </c>
      <c r="N19" s="50"/>
      <c r="O19" s="48">
        <v>11</v>
      </c>
      <c r="P19" s="48">
        <v>20</v>
      </c>
      <c r="Q19" s="48">
        <v>0</v>
      </c>
      <c r="R19" s="8" t="s">
        <v>144</v>
      </c>
    </row>
    <row r="20" spans="1:18">
      <c r="A20" s="8">
        <v>4841</v>
      </c>
      <c r="B20" s="8" t="s">
        <v>18</v>
      </c>
      <c r="C20" s="8" t="s">
        <v>19</v>
      </c>
      <c r="D20" s="48">
        <v>14</v>
      </c>
      <c r="E20" s="8" t="s">
        <v>20</v>
      </c>
      <c r="F20" s="8" t="s">
        <v>21</v>
      </c>
      <c r="G20" s="8" t="s">
        <v>97</v>
      </c>
      <c r="H20" s="8" t="s">
        <v>88</v>
      </c>
      <c r="I20" s="8" t="s">
        <v>89</v>
      </c>
      <c r="J20" s="8">
        <v>160</v>
      </c>
      <c r="K20" s="8">
        <v>55</v>
      </c>
      <c r="L20" s="8" t="s">
        <v>16</v>
      </c>
      <c r="M20" s="46">
        <v>4000</v>
      </c>
      <c r="N20" s="50">
        <v>4.0999999999999996</v>
      </c>
      <c r="O20" s="48">
        <v>12</v>
      </c>
      <c r="P20" s="48">
        <v>20</v>
      </c>
      <c r="Q20" s="48">
        <v>20</v>
      </c>
      <c r="R20" s="8" t="s">
        <v>69</v>
      </c>
    </row>
    <row r="21" spans="1:18">
      <c r="A21" s="8">
        <v>4830</v>
      </c>
      <c r="B21" s="8" t="s">
        <v>18</v>
      </c>
      <c r="C21" s="8" t="s">
        <v>19</v>
      </c>
      <c r="D21" s="48">
        <v>14</v>
      </c>
      <c r="E21" s="8" t="s">
        <v>20</v>
      </c>
      <c r="F21" s="8" t="s">
        <v>21</v>
      </c>
      <c r="G21" s="8" t="s">
        <v>97</v>
      </c>
      <c r="H21" s="8" t="s">
        <v>110</v>
      </c>
      <c r="I21" s="8" t="s">
        <v>111</v>
      </c>
      <c r="J21" s="8">
        <v>144</v>
      </c>
      <c r="K21" s="8">
        <v>55</v>
      </c>
      <c r="L21" s="8" t="s">
        <v>16</v>
      </c>
      <c r="M21" s="46">
        <v>4000</v>
      </c>
      <c r="N21" s="50"/>
      <c r="O21" s="48">
        <v>12</v>
      </c>
      <c r="P21" s="48">
        <v>20</v>
      </c>
      <c r="Q21" s="48"/>
      <c r="R21" s="8" t="s">
        <v>144</v>
      </c>
    </row>
    <row r="22" spans="1:18">
      <c r="A22" s="8">
        <v>5063</v>
      </c>
      <c r="B22" s="8" t="s">
        <v>44</v>
      </c>
      <c r="C22" s="8" t="s">
        <v>45</v>
      </c>
      <c r="D22" s="48">
        <v>10</v>
      </c>
      <c r="E22" s="8" t="s">
        <v>46</v>
      </c>
      <c r="F22" s="8" t="s">
        <v>47</v>
      </c>
      <c r="G22" s="8" t="s">
        <v>97</v>
      </c>
      <c r="H22" s="8" t="s">
        <v>90</v>
      </c>
      <c r="I22" s="8" t="s">
        <v>91</v>
      </c>
      <c r="J22" s="8">
        <v>130</v>
      </c>
      <c r="K22" s="8">
        <v>55</v>
      </c>
      <c r="L22" s="8" t="s">
        <v>16</v>
      </c>
      <c r="M22" s="46">
        <v>4000</v>
      </c>
      <c r="N22" s="50">
        <v>5.2</v>
      </c>
      <c r="O22" s="48">
        <v>13</v>
      </c>
      <c r="P22" s="48">
        <v>20</v>
      </c>
      <c r="Q22" s="48">
        <v>20</v>
      </c>
      <c r="R22" s="8" t="s">
        <v>69</v>
      </c>
    </row>
  </sheetData>
  <sheetProtection algorithmName="SHA-512" hashValue="b2nrkcmd7hB0cP81kFj90jHYwg6HcCgRBCwqaMZjfZTQT3SiBPNCSwYXVEmRY8zQbgSihgV5F/ItAQnnCZIM4g==" saltValue="q/lRT05a87NAkIsqQmiG3Q==" spinCount="100000" sheet="1" objects="1" scenarios="1" sort="0" autoFilter="0" pivotTables="0"/>
  <autoFilter ref="A1:R22" xr:uid="{3DFAA2AC-CB69-48C0-B7FF-004C1C787623}"/>
  <sortState xmlns:xlrd2="http://schemas.microsoft.com/office/spreadsheetml/2017/richdata2" ref="A2:S22">
    <sortCondition ref="O2:O2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E6364-EC71-4E39-8570-FE606020743E}">
  <dimension ref="A1:N11"/>
  <sheetViews>
    <sheetView workbookViewId="0">
      <selection activeCell="J9" sqref="J9"/>
    </sheetView>
  </sheetViews>
  <sheetFormatPr baseColWidth="10" defaultColWidth="11.42578125" defaultRowHeight="11.25"/>
  <cols>
    <col min="1" max="1" width="5.85546875" style="20" customWidth="1"/>
    <col min="2" max="2" width="10.42578125" style="20" customWidth="1"/>
    <col min="3" max="3" width="18" style="19" customWidth="1"/>
    <col min="4" max="4" width="5.28515625" style="3" customWidth="1"/>
    <col min="5" max="5" width="11.42578125" style="20"/>
    <col min="6" max="6" width="20.7109375" style="19" customWidth="1"/>
    <col min="7" max="7" width="11.28515625" style="21" customWidth="1"/>
    <col min="8" max="8" width="5.5703125" style="20" customWidth="1"/>
    <col min="9" max="9" width="9.5703125" style="20" customWidth="1"/>
    <col min="10" max="10" width="8.28515625" style="21" customWidth="1"/>
    <col min="11" max="11" width="8" style="22" customWidth="1"/>
    <col min="12" max="12" width="7" style="20" customWidth="1"/>
    <col min="13" max="13" width="10.28515625" style="20" customWidth="1"/>
    <col min="14" max="14" width="11.7109375" style="20" customWidth="1"/>
    <col min="15" max="16384" width="11.42578125" style="19"/>
  </cols>
  <sheetData>
    <row r="1" spans="1:14" s="20" customFormat="1" ht="76.5" customHeight="1">
      <c r="A1" s="17" t="s">
        <v>112</v>
      </c>
      <c r="B1" s="17" t="s">
        <v>95</v>
      </c>
      <c r="C1" s="17" t="s">
        <v>94</v>
      </c>
      <c r="D1" s="17" t="s">
        <v>5</v>
      </c>
      <c r="E1" s="17" t="s">
        <v>6</v>
      </c>
      <c r="F1" s="17" t="s">
        <v>62</v>
      </c>
      <c r="G1" s="17" t="s">
        <v>7</v>
      </c>
      <c r="H1" s="17" t="s">
        <v>96</v>
      </c>
      <c r="I1" s="17" t="s">
        <v>8</v>
      </c>
      <c r="J1" s="43" t="s">
        <v>64</v>
      </c>
      <c r="K1" s="44" t="s">
        <v>65</v>
      </c>
      <c r="L1" s="17" t="s">
        <v>66</v>
      </c>
      <c r="M1" s="17" t="s">
        <v>67</v>
      </c>
      <c r="N1" s="17" t="s">
        <v>68</v>
      </c>
    </row>
    <row r="2" spans="1:14" ht="22.5">
      <c r="A2" s="13">
        <v>5064</v>
      </c>
      <c r="B2" s="13" t="s">
        <v>48</v>
      </c>
      <c r="C2" s="12" t="s">
        <v>49</v>
      </c>
      <c r="D2" s="23">
        <v>7</v>
      </c>
      <c r="E2" s="13" t="s">
        <v>50</v>
      </c>
      <c r="F2" s="12" t="s">
        <v>51</v>
      </c>
      <c r="G2" s="13" t="s">
        <v>97</v>
      </c>
      <c r="H2" s="13">
        <v>227</v>
      </c>
      <c r="I2" s="13" t="s">
        <v>16</v>
      </c>
      <c r="J2" s="15">
        <v>4000</v>
      </c>
      <c r="K2" s="14">
        <v>6.6</v>
      </c>
      <c r="L2" s="13">
        <v>8</v>
      </c>
      <c r="M2" s="13">
        <v>20</v>
      </c>
      <c r="N2" s="13">
        <v>20</v>
      </c>
    </row>
    <row r="3" spans="1:14" ht="22.5">
      <c r="A3" s="13">
        <v>5068</v>
      </c>
      <c r="B3" s="13" t="s">
        <v>48</v>
      </c>
      <c r="C3" s="12" t="s">
        <v>49</v>
      </c>
      <c r="D3" s="23">
        <v>7</v>
      </c>
      <c r="E3" s="13" t="s">
        <v>50</v>
      </c>
      <c r="F3" s="12" t="s">
        <v>51</v>
      </c>
      <c r="G3" s="13" t="s">
        <v>97</v>
      </c>
      <c r="H3" s="13">
        <v>205</v>
      </c>
      <c r="I3" s="13" t="s">
        <v>16</v>
      </c>
      <c r="J3" s="15">
        <v>4000</v>
      </c>
      <c r="K3" s="14">
        <v>6.6</v>
      </c>
      <c r="L3" s="13">
        <v>8</v>
      </c>
      <c r="M3" s="13">
        <v>20</v>
      </c>
      <c r="N3" s="13">
        <v>20</v>
      </c>
    </row>
    <row r="4" spans="1:14" ht="33.75">
      <c r="A4" s="13">
        <v>5053</v>
      </c>
      <c r="B4" s="13" t="s">
        <v>32</v>
      </c>
      <c r="C4" s="12" t="s">
        <v>33</v>
      </c>
      <c r="D4" s="23">
        <v>1</v>
      </c>
      <c r="E4" s="13" t="s">
        <v>34</v>
      </c>
      <c r="F4" s="12" t="s">
        <v>35</v>
      </c>
      <c r="G4" s="13" t="s">
        <v>97</v>
      </c>
      <c r="H4" s="13">
        <v>225</v>
      </c>
      <c r="I4" s="13" t="s">
        <v>16</v>
      </c>
      <c r="J4" s="15">
        <v>4000</v>
      </c>
      <c r="K4" s="14">
        <v>6.5</v>
      </c>
      <c r="L4" s="13">
        <v>1</v>
      </c>
      <c r="M4" s="13">
        <v>20</v>
      </c>
      <c r="N4" s="13">
        <v>20</v>
      </c>
    </row>
    <row r="5" spans="1:14" ht="33.75">
      <c r="A5" s="13">
        <v>5059</v>
      </c>
      <c r="B5" s="13" t="s">
        <v>28</v>
      </c>
      <c r="C5" s="12" t="s">
        <v>29</v>
      </c>
      <c r="D5" s="23">
        <v>16</v>
      </c>
      <c r="E5" s="13" t="s">
        <v>42</v>
      </c>
      <c r="F5" s="12" t="s">
        <v>43</v>
      </c>
      <c r="G5" s="13" t="s">
        <v>97</v>
      </c>
      <c r="H5" s="13">
        <v>223</v>
      </c>
      <c r="I5" s="13" t="s">
        <v>16</v>
      </c>
      <c r="J5" s="15">
        <v>4000</v>
      </c>
      <c r="K5" s="14">
        <v>5.9</v>
      </c>
      <c r="L5" s="13">
        <v>9</v>
      </c>
      <c r="M5" s="13">
        <v>20</v>
      </c>
      <c r="N5" s="13">
        <v>20</v>
      </c>
    </row>
    <row r="6" spans="1:14" ht="33.75">
      <c r="A6" s="13">
        <v>5057</v>
      </c>
      <c r="B6" s="13" t="s">
        <v>32</v>
      </c>
      <c r="C6" s="12" t="s">
        <v>33</v>
      </c>
      <c r="D6" s="23">
        <v>1</v>
      </c>
      <c r="E6" s="13" t="s">
        <v>34</v>
      </c>
      <c r="F6" s="12" t="s">
        <v>35</v>
      </c>
      <c r="G6" s="13" t="s">
        <v>97</v>
      </c>
      <c r="H6" s="13">
        <v>269</v>
      </c>
      <c r="I6" s="13" t="s">
        <v>16</v>
      </c>
      <c r="J6" s="15">
        <v>4000</v>
      </c>
      <c r="K6" s="14">
        <v>5.8</v>
      </c>
      <c r="L6" s="13">
        <v>1</v>
      </c>
      <c r="M6" s="13">
        <v>20</v>
      </c>
      <c r="N6" s="13">
        <v>20</v>
      </c>
    </row>
    <row r="7" spans="1:14" ht="33.75">
      <c r="A7" s="13">
        <v>5004</v>
      </c>
      <c r="B7" s="13" t="s">
        <v>28</v>
      </c>
      <c r="C7" s="12" t="s">
        <v>29</v>
      </c>
      <c r="D7" s="23">
        <v>13</v>
      </c>
      <c r="E7" s="13" t="s">
        <v>30</v>
      </c>
      <c r="F7" s="12" t="s">
        <v>31</v>
      </c>
      <c r="G7" s="13" t="s">
        <v>98</v>
      </c>
      <c r="H7" s="13">
        <v>255</v>
      </c>
      <c r="I7" s="13" t="s">
        <v>16</v>
      </c>
      <c r="J7" s="15">
        <v>4000</v>
      </c>
      <c r="K7" s="14">
        <v>5.8</v>
      </c>
      <c r="L7" s="13">
        <v>6</v>
      </c>
      <c r="M7" s="13">
        <v>20</v>
      </c>
      <c r="N7" s="13">
        <v>20</v>
      </c>
    </row>
    <row r="8" spans="1:14" ht="22.5">
      <c r="A8" s="13">
        <v>4833</v>
      </c>
      <c r="B8" s="13" t="s">
        <v>10</v>
      </c>
      <c r="C8" s="12" t="s">
        <v>11</v>
      </c>
      <c r="D8" s="23">
        <v>13</v>
      </c>
      <c r="E8" s="13" t="s">
        <v>14</v>
      </c>
      <c r="F8" s="12" t="s">
        <v>15</v>
      </c>
      <c r="G8" s="13" t="s">
        <v>97</v>
      </c>
      <c r="H8" s="13">
        <v>255</v>
      </c>
      <c r="I8" s="13" t="s">
        <v>16</v>
      </c>
      <c r="J8" s="15">
        <v>4000</v>
      </c>
      <c r="K8" s="14">
        <v>5.6</v>
      </c>
      <c r="L8" s="13">
        <v>6</v>
      </c>
      <c r="M8" s="13">
        <v>20</v>
      </c>
      <c r="N8" s="13">
        <v>20</v>
      </c>
    </row>
    <row r="9" spans="1:14" ht="22.5">
      <c r="A9" s="13">
        <v>5063</v>
      </c>
      <c r="B9" s="13" t="s">
        <v>44</v>
      </c>
      <c r="C9" s="12" t="s">
        <v>45</v>
      </c>
      <c r="D9" s="23">
        <v>10</v>
      </c>
      <c r="E9" s="13" t="s">
        <v>46</v>
      </c>
      <c r="F9" s="12" t="s">
        <v>47</v>
      </c>
      <c r="G9" s="13" t="s">
        <v>97</v>
      </c>
      <c r="H9" s="13">
        <v>185</v>
      </c>
      <c r="I9" s="13" t="s">
        <v>16</v>
      </c>
      <c r="J9" s="15">
        <v>4000</v>
      </c>
      <c r="K9" s="14">
        <v>5.2</v>
      </c>
      <c r="L9" s="13">
        <v>13</v>
      </c>
      <c r="M9" s="13">
        <v>20</v>
      </c>
      <c r="N9" s="13">
        <v>20</v>
      </c>
    </row>
    <row r="10" spans="1:14" ht="22.5">
      <c r="A10" s="13">
        <v>4816</v>
      </c>
      <c r="B10" s="13" t="s">
        <v>10</v>
      </c>
      <c r="C10" s="12" t="s">
        <v>11</v>
      </c>
      <c r="D10" s="23">
        <v>13</v>
      </c>
      <c r="E10" s="13" t="s">
        <v>14</v>
      </c>
      <c r="F10" s="12" t="s">
        <v>15</v>
      </c>
      <c r="G10" s="13" t="s">
        <v>97</v>
      </c>
      <c r="H10" s="13">
        <v>191</v>
      </c>
      <c r="I10" s="13" t="s">
        <v>16</v>
      </c>
      <c r="J10" s="15">
        <v>4000</v>
      </c>
      <c r="K10" s="14">
        <v>5</v>
      </c>
      <c r="L10" s="13">
        <v>6</v>
      </c>
      <c r="M10" s="13">
        <v>20</v>
      </c>
      <c r="N10" s="13">
        <v>20</v>
      </c>
    </row>
    <row r="11" spans="1:14" ht="33.75">
      <c r="A11" s="13">
        <v>4841</v>
      </c>
      <c r="B11" s="13" t="s">
        <v>18</v>
      </c>
      <c r="C11" s="12" t="s">
        <v>19</v>
      </c>
      <c r="D11" s="23">
        <v>14</v>
      </c>
      <c r="E11" s="13" t="s">
        <v>20</v>
      </c>
      <c r="F11" s="12" t="s">
        <v>21</v>
      </c>
      <c r="G11" s="13" t="s">
        <v>97</v>
      </c>
      <c r="H11" s="13">
        <v>215</v>
      </c>
      <c r="I11" s="13" t="s">
        <v>16</v>
      </c>
      <c r="J11" s="15">
        <v>4000</v>
      </c>
      <c r="K11" s="14">
        <v>4.0999999999999996</v>
      </c>
      <c r="L11" s="13">
        <v>12</v>
      </c>
      <c r="M11" s="13">
        <v>20</v>
      </c>
      <c r="N11" s="13">
        <v>20</v>
      </c>
    </row>
  </sheetData>
  <sheetProtection algorithmName="SHA-512" hashValue="EZlvJJlysZXbkeu5/2Hb+dr1bD/p7Aa98vp5sUjF8jCYGnQj/LqcICpIXcTk/DIelhsU4wgn43TG2mfg8iCNog==" saltValue="em2fSPPrYuTTLdTamxFzUg==" spinCount="100000" sheet="1" objects="1" scenarios="1" sort="0" autoFilter="0" pivotTables="0"/>
  <autoFilter ref="A1:N11" xr:uid="{13CE6364-EC71-4E39-8570-FE606020743E}"/>
  <sortState xmlns:xlrd2="http://schemas.microsoft.com/office/spreadsheetml/2017/richdata2" ref="A2:N11">
    <sortCondition descending="1" ref="K2:K11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EC26-54D8-4C8B-B70C-858BEDE7BDD8}">
  <dimension ref="A1:C15"/>
  <sheetViews>
    <sheetView workbookViewId="0">
      <selection activeCell="C5" sqref="C5"/>
    </sheetView>
  </sheetViews>
  <sheetFormatPr baseColWidth="10" defaultRowHeight="15"/>
  <cols>
    <col min="1" max="1" width="28.5703125" bestFit="1" customWidth="1"/>
    <col min="2" max="2" width="5.140625" bestFit="1" customWidth="1"/>
    <col min="3" max="3" width="39.85546875" customWidth="1"/>
    <col min="7" max="7" width="41.42578125" bestFit="1" customWidth="1"/>
  </cols>
  <sheetData>
    <row r="1" spans="1:3">
      <c r="A1" s="60" t="s">
        <v>209</v>
      </c>
      <c r="B1" s="60"/>
      <c r="C1" s="60"/>
    </row>
    <row r="2" spans="1:3" ht="22.5">
      <c r="A2" s="56" t="s">
        <v>191</v>
      </c>
      <c r="B2" s="56" t="s">
        <v>192</v>
      </c>
      <c r="C2" s="56" t="s">
        <v>138</v>
      </c>
    </row>
    <row r="3" spans="1:3">
      <c r="A3" s="54" t="s">
        <v>193</v>
      </c>
      <c r="B3" s="55">
        <v>2</v>
      </c>
      <c r="C3" s="8" t="s">
        <v>195</v>
      </c>
    </row>
    <row r="4" spans="1:3">
      <c r="A4" s="54" t="s">
        <v>156</v>
      </c>
      <c r="B4" s="55">
        <v>3</v>
      </c>
      <c r="C4" s="8" t="s">
        <v>202</v>
      </c>
    </row>
    <row r="5" spans="1:3">
      <c r="A5" s="54" t="s">
        <v>194</v>
      </c>
      <c r="B5" s="55">
        <v>4</v>
      </c>
      <c r="C5" s="8" t="s">
        <v>203</v>
      </c>
    </row>
    <row r="6" spans="1:3">
      <c r="A6" s="54" t="s">
        <v>204</v>
      </c>
      <c r="B6" s="55">
        <v>5</v>
      </c>
      <c r="C6" s="8" t="s">
        <v>205</v>
      </c>
    </row>
    <row r="7" spans="1:3">
      <c r="A7" s="54" t="s">
        <v>149</v>
      </c>
      <c r="B7" s="55">
        <v>6</v>
      </c>
      <c r="C7" s="54" t="s">
        <v>195</v>
      </c>
    </row>
    <row r="8" spans="1:3">
      <c r="A8" s="54" t="s">
        <v>196</v>
      </c>
      <c r="B8" s="55">
        <v>7</v>
      </c>
      <c r="C8" s="8" t="s">
        <v>206</v>
      </c>
    </row>
    <row r="9" spans="1:3">
      <c r="A9" s="54" t="s">
        <v>151</v>
      </c>
      <c r="B9" s="55">
        <v>9</v>
      </c>
      <c r="C9" s="8" t="s">
        <v>197</v>
      </c>
    </row>
    <row r="10" spans="1:3">
      <c r="A10" s="54" t="s">
        <v>198</v>
      </c>
      <c r="B10" s="55">
        <v>10</v>
      </c>
      <c r="C10" s="8" t="s">
        <v>195</v>
      </c>
    </row>
    <row r="11" spans="1:3">
      <c r="A11" s="54" t="s">
        <v>207</v>
      </c>
      <c r="B11" s="55">
        <v>11</v>
      </c>
      <c r="C11" s="8" t="s">
        <v>202</v>
      </c>
    </row>
    <row r="12" spans="1:3">
      <c r="A12" s="54" t="s">
        <v>152</v>
      </c>
      <c r="B12" s="55">
        <v>12</v>
      </c>
      <c r="C12" s="8" t="s">
        <v>199</v>
      </c>
    </row>
    <row r="13" spans="1:3">
      <c r="A13" s="54" t="s">
        <v>153</v>
      </c>
      <c r="B13" s="55">
        <v>13</v>
      </c>
      <c r="C13" s="8" t="s">
        <v>197</v>
      </c>
    </row>
    <row r="14" spans="1:3">
      <c r="A14" s="54" t="s">
        <v>200</v>
      </c>
      <c r="B14" s="55">
        <v>14</v>
      </c>
      <c r="C14" s="8" t="s">
        <v>208</v>
      </c>
    </row>
    <row r="15" spans="1:3">
      <c r="A15" s="54" t="s">
        <v>201</v>
      </c>
      <c r="B15" s="55">
        <v>15</v>
      </c>
      <c r="C15" s="8" t="s">
        <v>208</v>
      </c>
    </row>
  </sheetData>
  <sheetProtection algorithmName="SHA-512" hashValue="MPZfnBAL3N2qqPBd/d9VJkt2lfHQXG3vm+/yEW9dd99Me5k7P25huLZp8bZh+EAgAOQljomreeN+H3sa01Gn4g==" saltValue="fj5nJc9e7u5/tLjVEVfIIA==" spinCount="100000" sheet="1" objects="1" scenarios="1" sort="0" autoFilter="0" pivotTables="0"/>
  <autoFilter ref="A2:C15" xr:uid="{84D4EC26-54D8-4C8B-B70C-858BEDE7BDD8}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ANEXO Nº 1 ADM. OFERENTE</vt:lpstr>
      <vt:lpstr>ANEXO Nº 2 ADM. OFERTA</vt:lpstr>
      <vt:lpstr>ANEXO Nº 3 EXPERIENCIA</vt:lpstr>
      <vt:lpstr>ANEXO Nº 4 COMPORTAMIENTO</vt:lpstr>
      <vt:lpstr>ANEXO Nº 5 TECNICA</vt:lpstr>
      <vt:lpstr>ANEXO Nº 6 INSERCION   COLOCACI</vt:lpstr>
      <vt:lpstr>ANEXO Nº 7 FINAL</vt:lpstr>
      <vt:lpstr>ANEXO Nº 8 SELECCION</vt:lpstr>
      <vt:lpstr>SELECCION</vt:lpstr>
      <vt:lpstr>DESIERTOS E INADMISIBLES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Quezada Cordova</dc:creator>
  <cp:lastModifiedBy>Anita Melo Lagos</cp:lastModifiedBy>
  <dcterms:created xsi:type="dcterms:W3CDTF">2022-01-20T16:30:04Z</dcterms:created>
  <dcterms:modified xsi:type="dcterms:W3CDTF">2022-02-09T22:05:40Z</dcterms:modified>
</cp:coreProperties>
</file>